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2\Desktop\الجداول الشهرية\"/>
    </mc:Choice>
  </mc:AlternateContent>
  <bookViews>
    <workbookView xWindow="100" yWindow="80" windowWidth="16210" windowHeight="6310" tabRatio="599" activeTab="7"/>
  </bookViews>
  <sheets>
    <sheet name="الطب العام" sheetId="1" r:id="rId1"/>
    <sheet name="التمريض" sheetId="2" r:id="rId2"/>
    <sheet name="اسنان" sheetId="3" r:id="rId3"/>
    <sheet name="المختبرات" sheetId="4" r:id="rId4"/>
    <sheet name="الاشعة" sheetId="5" r:id="rId5"/>
    <sheet name="الاسهالات" sheetId="6" r:id="rId6"/>
    <sheet name="الامراض السارية " sheetId="7" r:id="rId7"/>
    <sheet name="الامومة والطفولة" sheetId="8" r:id="rId8"/>
    <sheet name="Sheet1" sheetId="9" r:id="rId9"/>
  </sheets>
  <calcPr calcId="152511"/>
</workbook>
</file>

<file path=xl/calcChain.xml><?xml version="1.0" encoding="utf-8"?>
<calcChain xmlns="http://schemas.openxmlformats.org/spreadsheetml/2006/main">
  <c r="B21" i="4" l="1"/>
  <c r="N21" i="8" l="1"/>
  <c r="O21" i="8"/>
  <c r="P21" i="8"/>
  <c r="Q21" i="8"/>
  <c r="R21" i="8"/>
  <c r="S21" i="8"/>
  <c r="C21" i="8"/>
  <c r="D21" i="8"/>
  <c r="E21" i="8"/>
  <c r="F21" i="8"/>
  <c r="G21" i="8"/>
  <c r="H21" i="8"/>
  <c r="I21" i="8"/>
  <c r="J21" i="8"/>
  <c r="K21" i="8"/>
  <c r="L21" i="8"/>
  <c r="M21" i="8"/>
  <c r="B21" i="8"/>
  <c r="J21" i="5"/>
  <c r="D21" i="5"/>
  <c r="E21" i="5"/>
  <c r="F21" i="5"/>
  <c r="G21" i="5"/>
  <c r="H21" i="5"/>
  <c r="I21" i="5"/>
  <c r="C21" i="5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B22" i="3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B21" i="2"/>
  <c r="X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B22" i="1"/>
  <c r="T18" i="7" l="1"/>
  <c r="T19" i="7"/>
  <c r="T17" i="7"/>
  <c r="J21" i="7"/>
  <c r="L21" i="7"/>
  <c r="P21" i="7"/>
  <c r="R21" i="7"/>
  <c r="S21" i="7"/>
  <c r="B21" i="7"/>
  <c r="C20" i="7"/>
  <c r="C21" i="7" s="1"/>
  <c r="D20" i="7"/>
  <c r="D21" i="7" s="1"/>
  <c r="E20" i="7"/>
  <c r="F20" i="7"/>
  <c r="G20" i="7"/>
  <c r="G21" i="7" s="1"/>
  <c r="H20" i="7"/>
  <c r="H21" i="7" s="1"/>
  <c r="I20" i="7"/>
  <c r="I21" i="7" s="1"/>
  <c r="J20" i="7"/>
  <c r="K20" i="7"/>
  <c r="K21" i="7" s="1"/>
  <c r="L20" i="7"/>
  <c r="M20" i="7"/>
  <c r="M21" i="7" s="1"/>
  <c r="N20" i="7"/>
  <c r="N21" i="7" s="1"/>
  <c r="O20" i="7"/>
  <c r="O21" i="7" s="1"/>
  <c r="P20" i="7"/>
  <c r="Q20" i="7"/>
  <c r="Q21" i="7" s="1"/>
  <c r="R20" i="7"/>
  <c r="S20" i="7"/>
  <c r="B20" i="7"/>
  <c r="C16" i="7"/>
  <c r="D16" i="7"/>
  <c r="E16" i="7"/>
  <c r="E21" i="7" s="1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B16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B12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B11" i="7"/>
  <c r="N19" i="6"/>
  <c r="N18" i="6"/>
  <c r="N17" i="6"/>
  <c r="N15" i="6"/>
  <c r="N14" i="6"/>
  <c r="N13" i="6"/>
  <c r="N16" i="6" s="1"/>
  <c r="N10" i="6"/>
  <c r="N9" i="6"/>
  <c r="N8" i="6"/>
  <c r="N5" i="6"/>
  <c r="N6" i="6"/>
  <c r="N4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C16" i="6"/>
  <c r="D16" i="6"/>
  <c r="E16" i="6"/>
  <c r="F16" i="6"/>
  <c r="G16" i="6"/>
  <c r="H16" i="6"/>
  <c r="I16" i="6"/>
  <c r="J16" i="6"/>
  <c r="K16" i="6"/>
  <c r="L16" i="6"/>
  <c r="M16" i="6"/>
  <c r="O16" i="6"/>
  <c r="P16" i="6"/>
  <c r="B20" i="6"/>
  <c r="B16" i="6"/>
  <c r="C7" i="6"/>
  <c r="D7" i="6"/>
  <c r="E7" i="6"/>
  <c r="F7" i="6"/>
  <c r="G7" i="6"/>
  <c r="H7" i="6"/>
  <c r="H12" i="6" s="1"/>
  <c r="H21" i="6" s="1"/>
  <c r="I7" i="6"/>
  <c r="J7" i="6"/>
  <c r="K7" i="6"/>
  <c r="L7" i="6"/>
  <c r="M7" i="6"/>
  <c r="O7" i="6"/>
  <c r="O12" i="6" s="1"/>
  <c r="P7" i="6"/>
  <c r="G12" i="6"/>
  <c r="M12" i="6"/>
  <c r="M21" i="6" s="1"/>
  <c r="B11" i="6"/>
  <c r="B12" i="6" s="1"/>
  <c r="B21" i="6" s="1"/>
  <c r="B7" i="6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B20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B19" i="8"/>
  <c r="S18" i="8"/>
  <c r="D20" i="5"/>
  <c r="E20" i="5"/>
  <c r="F20" i="5"/>
  <c r="G20" i="5"/>
  <c r="H20" i="5"/>
  <c r="I20" i="5"/>
  <c r="J20" i="5"/>
  <c r="C20" i="5"/>
  <c r="D19" i="5"/>
  <c r="E19" i="5"/>
  <c r="F19" i="5"/>
  <c r="G19" i="5"/>
  <c r="H19" i="5"/>
  <c r="I19" i="5"/>
  <c r="J19" i="5"/>
  <c r="C19" i="5"/>
  <c r="J18" i="5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B20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B19" i="4"/>
  <c r="O18" i="4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B21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B20" i="3"/>
  <c r="R19" i="3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B20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B19" i="2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B21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B20" i="1"/>
  <c r="X18" i="2"/>
  <c r="X19" i="1"/>
  <c r="T20" i="7" l="1"/>
  <c r="T21" i="7" s="1"/>
  <c r="F21" i="7"/>
  <c r="O21" i="6"/>
  <c r="C12" i="6"/>
  <c r="C21" i="6" s="1"/>
  <c r="N7" i="6"/>
  <c r="N12" i="6" s="1"/>
  <c r="N21" i="6" s="1"/>
  <c r="L12" i="6"/>
  <c r="L21" i="6" s="1"/>
  <c r="I12" i="6"/>
  <c r="I21" i="6" s="1"/>
  <c r="P12" i="6"/>
  <c r="P21" i="6" s="1"/>
  <c r="D12" i="6"/>
  <c r="D21" i="6" s="1"/>
  <c r="G21" i="6"/>
  <c r="K12" i="6"/>
  <c r="K21" i="6" s="1"/>
  <c r="J12" i="6"/>
  <c r="J21" i="6" s="1"/>
  <c r="F12" i="6"/>
  <c r="F21" i="6" s="1"/>
  <c r="E12" i="6"/>
  <c r="E21" i="6" s="1"/>
  <c r="S17" i="8"/>
  <c r="J17" i="5"/>
  <c r="O17" i="4"/>
  <c r="R18" i="3"/>
  <c r="X17" i="2"/>
  <c r="X18" i="1"/>
  <c r="S16" i="8" l="1"/>
  <c r="C15" i="8" l="1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B15" i="8"/>
  <c r="J16" i="5"/>
  <c r="D15" i="5"/>
  <c r="E15" i="5"/>
  <c r="F15" i="5"/>
  <c r="G15" i="5"/>
  <c r="H15" i="5"/>
  <c r="I15" i="5"/>
  <c r="J15" i="5"/>
  <c r="C15" i="5"/>
  <c r="O16" i="4"/>
  <c r="C15" i="4"/>
  <c r="D15" i="4"/>
  <c r="E15" i="4"/>
  <c r="F15" i="4"/>
  <c r="G15" i="4"/>
  <c r="H15" i="4"/>
  <c r="I15" i="4"/>
  <c r="J15" i="4"/>
  <c r="K15" i="4"/>
  <c r="L15" i="4"/>
  <c r="M15" i="4"/>
  <c r="N15" i="4"/>
  <c r="B15" i="4"/>
  <c r="R17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B16" i="3"/>
  <c r="X16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B15" i="2"/>
  <c r="X17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B16" i="1"/>
  <c r="S14" i="8" l="1"/>
  <c r="J14" i="5"/>
  <c r="O14" i="4"/>
  <c r="R15" i="3"/>
  <c r="X14" i="2"/>
  <c r="X15" i="1"/>
  <c r="T7" i="7" l="1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S7" i="7"/>
  <c r="B7" i="7"/>
  <c r="S13" i="8" l="1"/>
  <c r="J13" i="5"/>
  <c r="O13" i="4"/>
  <c r="R14" i="3"/>
  <c r="X13" i="2"/>
  <c r="X14" i="1"/>
  <c r="J12" i="5" l="1"/>
  <c r="R13" i="3"/>
  <c r="O12" i="4"/>
  <c r="O15" i="4" s="1"/>
  <c r="S12" i="8"/>
  <c r="X12" i="2"/>
  <c r="X13" i="1"/>
  <c r="C11" i="8" l="1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B11" i="8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B11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B10" i="2"/>
  <c r="C10" i="4"/>
  <c r="D10" i="4"/>
  <c r="E10" i="4"/>
  <c r="F10" i="4"/>
  <c r="G10" i="4"/>
  <c r="H10" i="4"/>
  <c r="I10" i="4"/>
  <c r="J10" i="4"/>
  <c r="K10" i="4"/>
  <c r="L10" i="4"/>
  <c r="M10" i="4"/>
  <c r="N10" i="4"/>
  <c r="B10" i="4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B12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B11" i="3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B10" i="8"/>
  <c r="D11" i="5"/>
  <c r="E11" i="5"/>
  <c r="F11" i="5"/>
  <c r="G11" i="5"/>
  <c r="H11" i="5"/>
  <c r="I11" i="5"/>
  <c r="J11" i="5"/>
  <c r="D10" i="5"/>
  <c r="E10" i="5"/>
  <c r="F10" i="5"/>
  <c r="G10" i="5"/>
  <c r="H10" i="5"/>
  <c r="I10" i="5"/>
  <c r="J10" i="5"/>
  <c r="C11" i="5"/>
  <c r="C10" i="5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B12" i="1"/>
  <c r="B7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S9" i="8" l="1"/>
  <c r="J9" i="5"/>
  <c r="O9" i="4"/>
  <c r="R10" i="3"/>
  <c r="X9" i="2"/>
  <c r="X10" i="1"/>
  <c r="J8" i="5" l="1"/>
  <c r="R9" i="3"/>
  <c r="O8" i="4"/>
  <c r="S8" i="8"/>
  <c r="X8" i="2"/>
  <c r="X9" i="1"/>
  <c r="S7" i="8" l="1"/>
  <c r="J7" i="5"/>
  <c r="O7" i="4"/>
  <c r="O10" i="4" s="1"/>
  <c r="R8" i="3"/>
  <c r="X7" i="2"/>
  <c r="X8" i="1"/>
  <c r="C6" i="8" l="1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B6" i="8"/>
  <c r="S5" i="8"/>
  <c r="D6" i="5"/>
  <c r="E6" i="5"/>
  <c r="F6" i="5"/>
  <c r="G6" i="5"/>
  <c r="H6" i="5"/>
  <c r="I6" i="5"/>
  <c r="J6" i="5"/>
  <c r="C6" i="5"/>
  <c r="J5" i="5"/>
  <c r="C6" i="4"/>
  <c r="C11" i="4" s="1"/>
  <c r="D6" i="4"/>
  <c r="D11" i="4" s="1"/>
  <c r="E6" i="4"/>
  <c r="E11" i="4" s="1"/>
  <c r="F6" i="4"/>
  <c r="F11" i="4" s="1"/>
  <c r="G6" i="4"/>
  <c r="G11" i="4" s="1"/>
  <c r="H6" i="4"/>
  <c r="H11" i="4" s="1"/>
  <c r="I6" i="4"/>
  <c r="I11" i="4" s="1"/>
  <c r="J6" i="4"/>
  <c r="J11" i="4" s="1"/>
  <c r="K6" i="4"/>
  <c r="K11" i="4" s="1"/>
  <c r="L6" i="4"/>
  <c r="L11" i="4" s="1"/>
  <c r="M6" i="4"/>
  <c r="M11" i="4" s="1"/>
  <c r="N6" i="4"/>
  <c r="N11" i="4" s="1"/>
  <c r="B6" i="4"/>
  <c r="B11" i="4" s="1"/>
  <c r="O5" i="4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B7" i="3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B6" i="2"/>
  <c r="R6" i="3"/>
  <c r="X5" i="2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X6" i="1" l="1"/>
  <c r="S4" i="8" l="1"/>
  <c r="J4" i="5"/>
  <c r="O4" i="4"/>
  <c r="R5" i="3"/>
  <c r="X4" i="2"/>
  <c r="X5" i="1"/>
  <c r="S3" i="8" l="1"/>
  <c r="J3" i="5"/>
  <c r="O3" i="4"/>
  <c r="O6" i="4" s="1"/>
  <c r="O11" i="4" s="1"/>
  <c r="R4" i="3"/>
  <c r="X3" i="2"/>
  <c r="X4" i="1"/>
</calcChain>
</file>

<file path=xl/sharedStrings.xml><?xml version="1.0" encoding="utf-8"?>
<sst xmlns="http://schemas.openxmlformats.org/spreadsheetml/2006/main" count="312" uniqueCount="105">
  <si>
    <t>الطفيلة الشامل</t>
  </si>
  <si>
    <t>الحسا الشامل</t>
  </si>
  <si>
    <t>القادسية الشامل</t>
  </si>
  <si>
    <t>بصيرالشامل</t>
  </si>
  <si>
    <t>عين البيضاء الشامل</t>
  </si>
  <si>
    <t>العيص الشامل</t>
  </si>
  <si>
    <t>الطفيلة الأولي</t>
  </si>
  <si>
    <t>جابر الأنصاري الأولي</t>
  </si>
  <si>
    <t>واد زيد الأولي</t>
  </si>
  <si>
    <t>المنصورة الأولي</t>
  </si>
  <si>
    <t>عيمة الأولي</t>
  </si>
  <si>
    <t>ارحاب الأولي</t>
  </si>
  <si>
    <t>صنفحة الأولي</t>
  </si>
  <si>
    <t>ارويم الأولي</t>
  </si>
  <si>
    <t>غرندل الأولي</t>
  </si>
  <si>
    <t>ابو بنا الأولي</t>
  </si>
  <si>
    <t>الجرف الأولي</t>
  </si>
  <si>
    <t>فرعي عفرا</t>
  </si>
  <si>
    <t>فرعي البربيطة</t>
  </si>
  <si>
    <t>فرعي عابل</t>
  </si>
  <si>
    <t>فرعي أم سراب</t>
  </si>
  <si>
    <t>المجموع</t>
  </si>
  <si>
    <t>كانون ثاني</t>
  </si>
  <si>
    <t xml:space="preserve">شباط </t>
  </si>
  <si>
    <t>آذار</t>
  </si>
  <si>
    <t xml:space="preserve">الربع الأول </t>
  </si>
  <si>
    <t xml:space="preserve">نيسان </t>
  </si>
  <si>
    <t xml:space="preserve">أيار </t>
  </si>
  <si>
    <t xml:space="preserve">حزيران </t>
  </si>
  <si>
    <t xml:space="preserve">الربع الثاني </t>
  </si>
  <si>
    <t>نصف السنة</t>
  </si>
  <si>
    <t xml:space="preserve">تموز </t>
  </si>
  <si>
    <t xml:space="preserve">آب </t>
  </si>
  <si>
    <t xml:space="preserve">أيلول </t>
  </si>
  <si>
    <t xml:space="preserve">الربع الثالث </t>
  </si>
  <si>
    <t>تشرين أول</t>
  </si>
  <si>
    <t xml:space="preserve">تشرين ثاني </t>
  </si>
  <si>
    <t>الربع الرابع</t>
  </si>
  <si>
    <t>المجمـــــوع</t>
  </si>
  <si>
    <t>كانون اول</t>
  </si>
  <si>
    <t xml:space="preserve">الفئة والجنس </t>
  </si>
  <si>
    <t xml:space="preserve">الشهر </t>
  </si>
  <si>
    <t xml:space="preserve">كانون ثاني </t>
  </si>
  <si>
    <t xml:space="preserve">اذار </t>
  </si>
  <si>
    <t xml:space="preserve">الربع الاول </t>
  </si>
  <si>
    <t>ايار</t>
  </si>
  <si>
    <t>الربع الثاني</t>
  </si>
  <si>
    <t xml:space="preserve">نصف السنة  </t>
  </si>
  <si>
    <t xml:space="preserve">اب </t>
  </si>
  <si>
    <t xml:space="preserve">ايلول </t>
  </si>
  <si>
    <t xml:space="preserve">تشرين الاول </t>
  </si>
  <si>
    <t xml:space="preserve">تشرين الثاني </t>
  </si>
  <si>
    <t xml:space="preserve">كانون اول </t>
  </si>
  <si>
    <t xml:space="preserve">الربع الرابع </t>
  </si>
  <si>
    <t>المجموع النهائي</t>
  </si>
  <si>
    <t xml:space="preserve">اقل من سنة </t>
  </si>
  <si>
    <t>4----1</t>
  </si>
  <si>
    <t xml:space="preserve">ذكر </t>
  </si>
  <si>
    <t>انثى</t>
  </si>
  <si>
    <t>9---5</t>
  </si>
  <si>
    <t>14--10</t>
  </si>
  <si>
    <t>19---15</t>
  </si>
  <si>
    <t>فما فوق</t>
  </si>
  <si>
    <t>الاكواسال</t>
  </si>
  <si>
    <t>العينات البرازية</t>
  </si>
  <si>
    <t>الامراض</t>
  </si>
  <si>
    <t>شلل رخو</t>
  </si>
  <si>
    <t>جدري مائي</t>
  </si>
  <si>
    <t xml:space="preserve">ابو كعب </t>
  </si>
  <si>
    <t>زحام اميبي</t>
  </si>
  <si>
    <t>التهاب كبدA</t>
  </si>
  <si>
    <t>التهاب كبد B</t>
  </si>
  <si>
    <t xml:space="preserve">حمى مالطية </t>
  </si>
  <si>
    <t>التهاب سحايا</t>
  </si>
  <si>
    <t xml:space="preserve">الحصبة </t>
  </si>
  <si>
    <t>الحصبة المائية</t>
  </si>
  <si>
    <t>لشمانيا</t>
  </si>
  <si>
    <t xml:space="preserve">بلهارسيا </t>
  </si>
  <si>
    <t xml:space="preserve">جرب </t>
  </si>
  <si>
    <t xml:space="preserve">حالات عقر </t>
  </si>
  <si>
    <t xml:space="preserve">سحاية وبائية </t>
  </si>
  <si>
    <t>تسمم غذائي</t>
  </si>
  <si>
    <t xml:space="preserve">المجموع </t>
  </si>
  <si>
    <t xml:space="preserve">        المركز                                                               الشهر</t>
  </si>
  <si>
    <t xml:space="preserve">          المركز                                                               الشهر</t>
  </si>
  <si>
    <t xml:space="preserve">   المركز                 الشهر</t>
  </si>
  <si>
    <t>مركز اصلاح وتاهيل الطفيلة</t>
  </si>
  <si>
    <t>اخرى (H1N1)</t>
  </si>
  <si>
    <t xml:space="preserve">     المركز                                                         الشهر</t>
  </si>
  <si>
    <t xml:space="preserve">                                        المركز                                          الشهر</t>
  </si>
  <si>
    <t>الربع الثالث</t>
  </si>
  <si>
    <t xml:space="preserve">                   المركز                                                  الشهر</t>
  </si>
  <si>
    <t>الجدول الشهري لمراجعي المراكز الصحية والفرعية خلال عام 2022(الطب االعام)</t>
  </si>
  <si>
    <t>الجدول الشهري لمراجعي المراكز الصحية والفرعية خلال عام 2022(التمريض)</t>
  </si>
  <si>
    <t>الجدول الشهري لمراجعي المراكز الصحية والفرعية خلال عام 2022(االاسنان)</t>
  </si>
  <si>
    <t>الجدول الشهري لمراجعي المراكز الصحية والفرعية خلال عام 2022(المختبرات)</t>
  </si>
  <si>
    <t>الجدول الشهري لمراجعي المراكز الصحية والفرعية خلال عام 2022(الاشعة)</t>
  </si>
  <si>
    <t xml:space="preserve">الجدول الشهري لمراجعي المراكز الصحية والفرعية خلال عام 2022   الاسهالات </t>
  </si>
  <si>
    <t xml:space="preserve">الجدول الشهري لمراجعي المراكز الصحية والفرعية خلال عام 2022   االامراض السارية  </t>
  </si>
  <si>
    <t>الجدول الشهري لمراجعي المراكز الصحية والفرعية خلال عام 2022(الامومة والطفولة)</t>
  </si>
  <si>
    <t>مركز صنفحة لا يقدم الخدمة</t>
  </si>
  <si>
    <t>ريكتسيا</t>
  </si>
  <si>
    <t xml:space="preserve">معدل المراجعين الشهري </t>
  </si>
  <si>
    <t xml:space="preserve">المعدل الشهري للمراجعين </t>
  </si>
  <si>
    <t xml:space="preserve">المعدل الشهري للمراجعين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</si>
</sst>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6" x14ac:knownFonts="1">
    <font>
      <sz val="11"/>
      <color theme="1"/>
      <name val="Calibri"/>
      <family val="2"/>
      <charset val="178"/>
      <scheme val="minor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3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theme="1"/>
      <name val="Calibri"/>
      <family val="2"/>
      <charset val="178"/>
      <scheme val="minor"/>
    </font>
    <font>
      <b/>
      <sz val="14"/>
      <color theme="1"/>
      <name val="Calibri"/>
      <family val="2"/>
      <charset val="178"/>
      <scheme val="minor"/>
    </font>
    <font>
      <b/>
      <sz val="16"/>
      <color theme="1"/>
      <name val="Calibri"/>
      <family val="2"/>
      <charset val="178"/>
      <scheme val="minor"/>
    </font>
    <font>
      <b/>
      <sz val="14"/>
      <color rgb="FFFF0000"/>
      <name val="Calibri"/>
      <family val="2"/>
      <charset val="178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  <charset val="17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gray125">
        <bgColor theme="6" tint="0.5999938962981048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indexed="64"/>
      </right>
      <top style="thick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5" fillId="0" borderId="5" xfId="0" applyFont="1" applyBorder="1" applyAlignment="1">
      <alignment readingOrder="2"/>
    </xf>
    <xf numFmtId="0" fontId="4" fillId="0" borderId="0" xfId="0" applyFont="1" applyFill="1" applyAlignment="1">
      <alignment readingOrder="2"/>
    </xf>
    <xf numFmtId="0" fontId="6" fillId="0" borderId="5" xfId="0" applyFont="1" applyBorder="1" applyAlignment="1">
      <alignment readingOrder="2"/>
    </xf>
    <xf numFmtId="0" fontId="6" fillId="0" borderId="0" xfId="0" applyFont="1" applyFill="1" applyAlignment="1">
      <alignment readingOrder="2"/>
    </xf>
    <xf numFmtId="0" fontId="6" fillId="0" borderId="0" xfId="0" applyFont="1"/>
    <xf numFmtId="0" fontId="10" fillId="0" borderId="0" xfId="0" applyFont="1"/>
    <xf numFmtId="0" fontId="11" fillId="0" borderId="5" xfId="0" applyFont="1" applyBorder="1" applyAlignment="1">
      <alignment readingOrder="2"/>
    </xf>
    <xf numFmtId="0" fontId="11" fillId="0" borderId="0" xfId="0" applyFont="1" applyAlignment="1">
      <alignment readingOrder="2"/>
    </xf>
    <xf numFmtId="0" fontId="11" fillId="0" borderId="0" xfId="0" applyFont="1"/>
    <xf numFmtId="0" fontId="4" fillId="0" borderId="0" xfId="0" applyFont="1"/>
    <xf numFmtId="0" fontId="0" fillId="0" borderId="0" xfId="0" applyFill="1"/>
    <xf numFmtId="0" fontId="11" fillId="2" borderId="3" xfId="0" applyFont="1" applyFill="1" applyBorder="1"/>
    <xf numFmtId="0" fontId="13" fillId="2" borderId="3" xfId="0" applyFont="1" applyFill="1" applyBorder="1"/>
    <xf numFmtId="0" fontId="4" fillId="2" borderId="3" xfId="0" applyFont="1" applyFill="1" applyBorder="1" applyAlignment="1">
      <alignment vertical="top" wrapText="1" readingOrder="2"/>
    </xf>
    <xf numFmtId="0" fontId="5" fillId="0" borderId="3" xfId="0" applyFont="1" applyBorder="1" applyAlignment="1">
      <alignment readingOrder="2"/>
    </xf>
    <xf numFmtId="0" fontId="14" fillId="2" borderId="3" xfId="0" applyFont="1" applyFill="1" applyBorder="1" applyAlignment="1">
      <alignment readingOrder="2"/>
    </xf>
    <xf numFmtId="0" fontId="6" fillId="0" borderId="3" xfId="0" applyFont="1" applyBorder="1" applyAlignment="1">
      <alignment readingOrder="2"/>
    </xf>
    <xf numFmtId="0" fontId="6" fillId="2" borderId="3" xfId="0" applyFont="1" applyFill="1" applyBorder="1" applyAlignment="1">
      <alignment vertical="top" wrapText="1" readingOrder="2"/>
    </xf>
    <xf numFmtId="0" fontId="7" fillId="3" borderId="4" xfId="0" applyFont="1" applyFill="1" applyBorder="1" applyAlignment="1">
      <alignment horizontal="right" vertical="top" textRotation="90" wrapText="1" readingOrder="2"/>
    </xf>
    <xf numFmtId="0" fontId="8" fillId="3" borderId="4" xfId="0" applyFont="1" applyFill="1" applyBorder="1" applyAlignment="1">
      <alignment horizontal="right" vertical="top" textRotation="90" wrapText="1" readingOrder="2"/>
    </xf>
    <xf numFmtId="0" fontId="8" fillId="3" borderId="6" xfId="0" applyFont="1" applyFill="1" applyBorder="1" applyAlignment="1">
      <alignment horizontal="right" vertical="top" wrapText="1" readingOrder="2"/>
    </xf>
    <xf numFmtId="0" fontId="9" fillId="3" borderId="6" xfId="0" applyFont="1" applyFill="1" applyBorder="1" applyAlignment="1">
      <alignment horizontal="right" vertical="top" wrapText="1" readingOrder="2"/>
    </xf>
    <xf numFmtId="0" fontId="10" fillId="2" borderId="3" xfId="0" applyFont="1" applyFill="1" applyBorder="1" applyAlignment="1">
      <alignment readingOrder="2"/>
    </xf>
    <xf numFmtId="0" fontId="11" fillId="0" borderId="3" xfId="0" applyFont="1" applyBorder="1" applyAlignment="1">
      <alignment readingOrder="2"/>
    </xf>
    <xf numFmtId="0" fontId="13" fillId="2" borderId="3" xfId="0" applyFont="1" applyFill="1" applyBorder="1" applyAlignment="1">
      <alignment readingOrder="2"/>
    </xf>
    <xf numFmtId="0" fontId="2" fillId="2" borderId="4" xfId="0" applyFont="1" applyFill="1" applyBorder="1" applyAlignment="1">
      <alignment horizontal="center" vertical="center" textRotation="90" wrapText="1" readingOrder="2"/>
    </xf>
    <xf numFmtId="0" fontId="15" fillId="0" borderId="3" xfId="0" applyFont="1" applyBorder="1" applyAlignment="1">
      <alignment readingOrder="2"/>
    </xf>
    <xf numFmtId="0" fontId="11" fillId="2" borderId="3" xfId="0" applyFont="1" applyFill="1" applyBorder="1" applyAlignment="1">
      <alignment vertical="top" wrapText="1" readingOrder="2"/>
    </xf>
    <xf numFmtId="0" fontId="16" fillId="2" borderId="3" xfId="0" applyFont="1" applyFill="1" applyBorder="1" applyAlignment="1">
      <alignment horizontal="center" vertical="center" textRotation="90" wrapText="1" readingOrder="2"/>
    </xf>
    <xf numFmtId="0" fontId="16" fillId="2" borderId="2" xfId="0" applyFont="1" applyFill="1" applyBorder="1" applyAlignment="1">
      <alignment horizontal="right" vertical="top" wrapText="1" readingOrder="2"/>
    </xf>
    <xf numFmtId="0" fontId="17" fillId="2" borderId="2" xfId="0" applyFont="1" applyFill="1" applyBorder="1" applyAlignment="1">
      <alignment horizontal="right" vertical="top" wrapText="1" readingOrder="2"/>
    </xf>
    <xf numFmtId="0" fontId="16" fillId="2" borderId="0" xfId="0" applyFont="1" applyFill="1" applyBorder="1" applyAlignment="1">
      <alignment horizontal="right" vertical="top" wrapText="1" readingOrder="2"/>
    </xf>
    <xf numFmtId="0" fontId="2" fillId="2" borderId="4" xfId="0" applyFont="1" applyFill="1" applyBorder="1" applyAlignment="1">
      <alignment horizontal="right" vertical="center" textRotation="90" wrapText="1" readingOrder="2"/>
    </xf>
    <xf numFmtId="0" fontId="3" fillId="2" borderId="4" xfId="0" applyFont="1" applyFill="1" applyBorder="1" applyAlignment="1">
      <alignment horizontal="right" vertical="center" textRotation="90" wrapText="1" readingOrder="2"/>
    </xf>
    <xf numFmtId="0" fontId="1" fillId="2" borderId="3" xfId="0" applyFont="1" applyFill="1" applyBorder="1" applyAlignment="1">
      <alignment horizontal="right" vertical="center" textRotation="90" wrapText="1" readingOrder="2"/>
    </xf>
    <xf numFmtId="0" fontId="11" fillId="2" borderId="3" xfId="0" applyFont="1" applyFill="1" applyBorder="1" applyAlignment="1">
      <alignment horizontal="right" vertical="center" wrapText="1" readingOrder="2"/>
    </xf>
    <xf numFmtId="0" fontId="16" fillId="2" borderId="6" xfId="0" applyFont="1" applyFill="1" applyBorder="1" applyAlignment="1">
      <alignment horizontal="right" vertical="top" wrapText="1" readingOrder="2"/>
    </xf>
    <xf numFmtId="0" fontId="17" fillId="2" borderId="6" xfId="0" applyFont="1" applyFill="1" applyBorder="1" applyAlignment="1">
      <alignment horizontal="right" vertical="top" wrapText="1" readingOrder="2"/>
    </xf>
    <xf numFmtId="0" fontId="16" fillId="2" borderId="7" xfId="0" applyFont="1" applyFill="1" applyBorder="1" applyAlignment="1">
      <alignment horizontal="right" vertical="top" wrapText="1" readingOrder="2"/>
    </xf>
    <xf numFmtId="0" fontId="13" fillId="2" borderId="8" xfId="0" applyFont="1" applyFill="1" applyBorder="1" applyAlignment="1">
      <alignment readingOrder="2"/>
    </xf>
    <xf numFmtId="0" fontId="11" fillId="0" borderId="11" xfId="0" applyFont="1" applyFill="1" applyBorder="1" applyAlignment="1">
      <alignment readingOrder="2"/>
    </xf>
    <xf numFmtId="0" fontId="13" fillId="0" borderId="3" xfId="0" applyFont="1" applyBorder="1" applyAlignment="1">
      <alignment readingOrder="2"/>
    </xf>
    <xf numFmtId="0" fontId="4" fillId="0" borderId="0" xfId="0" applyFont="1" applyBorder="1"/>
    <xf numFmtId="0" fontId="4" fillId="0" borderId="0" xfId="0" applyFont="1" applyBorder="1" applyAlignment="1">
      <alignment readingOrder="2"/>
    </xf>
    <xf numFmtId="0" fontId="2" fillId="2" borderId="3" xfId="0" applyFont="1" applyFill="1" applyBorder="1" applyAlignment="1">
      <alignment horizontal="center" vertical="center" textRotation="90" wrapText="1" readingOrder="2"/>
    </xf>
    <xf numFmtId="0" fontId="16" fillId="2" borderId="3" xfId="0" applyFont="1" applyFill="1" applyBorder="1" applyAlignment="1">
      <alignment horizontal="center" vertical="center" textRotation="90" wrapText="1"/>
    </xf>
    <xf numFmtId="0" fontId="16" fillId="4" borderId="6" xfId="0" applyFont="1" applyFill="1" applyBorder="1" applyAlignment="1">
      <alignment horizontal="right" vertical="top" wrapText="1" readingOrder="2"/>
    </xf>
    <xf numFmtId="0" fontId="18" fillId="0" borderId="0" xfId="0" applyFont="1"/>
    <xf numFmtId="0" fontId="13" fillId="2" borderId="9" xfId="0" applyFont="1" applyFill="1" applyBorder="1" applyAlignment="1">
      <alignment readingOrder="2"/>
    </xf>
    <xf numFmtId="0" fontId="17" fillId="2" borderId="1" xfId="0" applyFont="1" applyFill="1" applyBorder="1" applyAlignment="1">
      <alignment horizontal="right" vertical="top" wrapText="1" readingOrder="2"/>
    </xf>
    <xf numFmtId="0" fontId="16" fillId="2" borderId="13" xfId="0" applyFont="1" applyFill="1" applyBorder="1" applyAlignment="1">
      <alignment horizontal="right" vertical="top" wrapText="1" readingOrder="2"/>
    </xf>
    <xf numFmtId="0" fontId="16" fillId="2" borderId="14" xfId="0" applyFont="1" applyFill="1" applyBorder="1" applyAlignment="1">
      <alignment horizontal="right" vertical="top" wrapText="1" readingOrder="2"/>
    </xf>
    <xf numFmtId="0" fontId="13" fillId="2" borderId="14" xfId="0" applyFont="1" applyFill="1" applyBorder="1" applyAlignment="1">
      <alignment readingOrder="2"/>
    </xf>
    <xf numFmtId="0" fontId="11" fillId="0" borderId="9" xfId="0" applyFont="1" applyBorder="1" applyAlignment="1">
      <alignment readingOrder="2"/>
    </xf>
    <xf numFmtId="0" fontId="11" fillId="0" borderId="12" xfId="0" applyFont="1" applyBorder="1" applyAlignment="1">
      <alignment readingOrder="2"/>
    </xf>
    <xf numFmtId="0" fontId="11" fillId="0" borderId="4" xfId="0" applyFont="1" applyBorder="1" applyAlignment="1">
      <alignment readingOrder="2"/>
    </xf>
    <xf numFmtId="0" fontId="11" fillId="0" borderId="0" xfId="0" applyFont="1" applyBorder="1" applyAlignment="1">
      <alignment readingOrder="2"/>
    </xf>
    <xf numFmtId="0" fontId="9" fillId="3" borderId="16" xfId="0" applyFont="1" applyFill="1" applyBorder="1" applyAlignment="1">
      <alignment horizontal="right" vertical="top" wrapText="1" readingOrder="2"/>
    </xf>
    <xf numFmtId="0" fontId="9" fillId="3" borderId="15" xfId="0" applyFont="1" applyFill="1" applyBorder="1" applyAlignment="1">
      <alignment horizontal="right" vertical="top" wrapText="1" readingOrder="2"/>
    </xf>
    <xf numFmtId="0" fontId="8" fillId="3" borderId="17" xfId="0" applyFont="1" applyFill="1" applyBorder="1" applyAlignment="1">
      <alignment horizontal="right" vertical="top" wrapText="1" readingOrder="2"/>
    </xf>
    <xf numFmtId="0" fontId="9" fillId="3" borderId="17" xfId="0" applyFont="1" applyFill="1" applyBorder="1" applyAlignment="1">
      <alignment horizontal="right" vertical="top" wrapText="1" readingOrder="2"/>
    </xf>
    <xf numFmtId="0" fontId="16" fillId="2" borderId="15" xfId="0" applyFont="1" applyFill="1" applyBorder="1" applyAlignment="1">
      <alignment horizontal="right" vertical="top" wrapText="1" readingOrder="2"/>
    </xf>
    <xf numFmtId="0" fontId="16" fillId="2" borderId="17" xfId="0" applyFont="1" applyFill="1" applyBorder="1" applyAlignment="1">
      <alignment horizontal="right" vertical="top" wrapText="1" readingOrder="2"/>
    </xf>
    <xf numFmtId="0" fontId="13" fillId="2" borderId="17" xfId="0" applyFont="1" applyFill="1" applyBorder="1" applyAlignment="1">
      <alignment readingOrder="2"/>
    </xf>
    <xf numFmtId="0" fontId="16" fillId="2" borderId="4" xfId="0" applyFont="1" applyFill="1" applyBorder="1" applyAlignment="1">
      <alignment horizontal="center" vertical="center" textRotation="90" wrapText="1" readingOrder="2"/>
    </xf>
    <xf numFmtId="0" fontId="7" fillId="2" borderId="4" xfId="0" applyFont="1" applyFill="1" applyBorder="1" applyAlignment="1">
      <alignment horizontal="center" vertical="center" textRotation="90" wrapText="1" readingOrder="2"/>
    </xf>
    <xf numFmtId="0" fontId="8" fillId="2" borderId="3" xfId="0" applyFont="1" applyFill="1" applyBorder="1" applyAlignment="1">
      <alignment horizontal="center" vertical="center" textRotation="90" wrapText="1" readingOrder="2"/>
    </xf>
    <xf numFmtId="0" fontId="8" fillId="2" borderId="3" xfId="0" applyFont="1" applyFill="1" applyBorder="1" applyAlignment="1">
      <alignment horizontal="right" vertical="top" wrapText="1" readingOrder="2"/>
    </xf>
    <xf numFmtId="0" fontId="9" fillId="2" borderId="3" xfId="0" applyFont="1" applyFill="1" applyBorder="1" applyAlignment="1">
      <alignment horizontal="right" vertical="top" wrapText="1" readingOrder="2"/>
    </xf>
    <xf numFmtId="0" fontId="20" fillId="0" borderId="0" xfId="0" applyFont="1"/>
    <xf numFmtId="0" fontId="8" fillId="0" borderId="0" xfId="0" applyFont="1" applyFill="1" applyAlignment="1">
      <alignment readingOrder="2"/>
    </xf>
    <xf numFmtId="0" fontId="8" fillId="0" borderId="5" xfId="0" applyFont="1" applyBorder="1" applyAlignment="1">
      <alignment readingOrder="2"/>
    </xf>
    <xf numFmtId="0" fontId="8" fillId="0" borderId="0" xfId="0" applyFont="1" applyAlignment="1">
      <alignment readingOrder="2"/>
    </xf>
    <xf numFmtId="0" fontId="8" fillId="0" borderId="0" xfId="0" applyFont="1" applyBorder="1" applyAlignment="1">
      <alignment readingOrder="2"/>
    </xf>
    <xf numFmtId="0" fontId="8" fillId="2" borderId="3" xfId="0" applyFont="1" applyFill="1" applyBorder="1" applyAlignment="1">
      <alignment vertical="top" wrapText="1" readingOrder="2"/>
    </xf>
    <xf numFmtId="0" fontId="8" fillId="0" borderId="3" xfId="0" applyFont="1" applyBorder="1" applyAlignment="1">
      <alignment readingOrder="2"/>
    </xf>
    <xf numFmtId="0" fontId="9" fillId="0" borderId="3" xfId="0" applyFont="1" applyBorder="1" applyAlignment="1">
      <alignment readingOrder="2"/>
    </xf>
    <xf numFmtId="0" fontId="9" fillId="2" borderId="3" xfId="0" applyFont="1" applyFill="1" applyBorder="1" applyAlignment="1">
      <alignment readingOrder="2"/>
    </xf>
    <xf numFmtId="0" fontId="9" fillId="2" borderId="9" xfId="0" applyFont="1" applyFill="1" applyBorder="1" applyAlignment="1">
      <alignment readingOrder="2"/>
    </xf>
    <xf numFmtId="0" fontId="8" fillId="0" borderId="9" xfId="0" applyFont="1" applyBorder="1" applyAlignment="1">
      <alignment readingOrder="2"/>
    </xf>
    <xf numFmtId="0" fontId="9" fillId="2" borderId="17" xfId="0" applyFont="1" applyFill="1" applyBorder="1" applyAlignment="1">
      <alignment readingOrder="2"/>
    </xf>
    <xf numFmtId="0" fontId="8" fillId="0" borderId="0" xfId="0" applyFont="1"/>
    <xf numFmtId="0" fontId="19" fillId="0" borderId="3" xfId="0" applyFont="1" applyBorder="1" applyAlignment="1">
      <alignment readingOrder="2"/>
    </xf>
    <xf numFmtId="0" fontId="21" fillId="0" borderId="3" xfId="0" applyFont="1" applyBorder="1" applyAlignment="1">
      <alignment readingOrder="2"/>
    </xf>
    <xf numFmtId="0" fontId="19" fillId="0" borderId="4" xfId="0" applyFont="1" applyBorder="1" applyAlignment="1">
      <alignment readingOrder="2"/>
    </xf>
    <xf numFmtId="0" fontId="21" fillId="0" borderId="4" xfId="0" applyFont="1" applyBorder="1" applyAlignment="1">
      <alignment readingOrder="2"/>
    </xf>
    <xf numFmtId="0" fontId="19" fillId="0" borderId="10" xfId="0" applyFont="1" applyBorder="1" applyAlignment="1">
      <alignment readingOrder="2"/>
    </xf>
    <xf numFmtId="0" fontId="19" fillId="2" borderId="3" xfId="0" applyFont="1" applyFill="1" applyBorder="1" applyAlignment="1">
      <alignment readingOrder="2"/>
    </xf>
    <xf numFmtId="0" fontId="17" fillId="2" borderId="3" xfId="0" applyFont="1" applyFill="1" applyBorder="1" applyAlignment="1">
      <alignment horizontal="center" vertical="top" wrapText="1" readingOrder="2"/>
    </xf>
    <xf numFmtId="0" fontId="22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readingOrder="2"/>
    </xf>
    <xf numFmtId="0" fontId="5" fillId="2" borderId="4" xfId="0" applyFont="1" applyFill="1" applyBorder="1" applyAlignment="1">
      <alignment horizontal="center" vertical="center" wrapText="1" readingOrder="2"/>
    </xf>
    <xf numFmtId="0" fontId="5" fillId="2" borderId="10" xfId="0" applyFont="1" applyFill="1" applyBorder="1" applyAlignment="1">
      <alignment horizontal="center" vertical="center" wrapText="1" readingOrder="2"/>
    </xf>
    <xf numFmtId="0" fontId="11" fillId="2" borderId="4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 readingOrder="2"/>
    </xf>
    <xf numFmtId="0" fontId="5" fillId="2" borderId="10" xfId="0" applyFont="1" applyFill="1" applyBorder="1" applyAlignment="1">
      <alignment horizontal="center" vertical="center" wrapText="1" readingOrder="2"/>
    </xf>
    <xf numFmtId="0" fontId="12" fillId="2" borderId="4" xfId="0" applyFont="1" applyFill="1" applyBorder="1" applyAlignment="1">
      <alignment horizontal="center" vertical="center" wrapText="1" readingOrder="2"/>
    </xf>
    <xf numFmtId="0" fontId="23" fillId="2" borderId="3" xfId="0" applyFont="1" applyFill="1" applyBorder="1" applyAlignment="1">
      <alignment horizontal="right" vertical="center" wrapText="1" readingOrder="2"/>
    </xf>
    <xf numFmtId="0" fontId="13" fillId="5" borderId="12" xfId="0" applyFont="1" applyFill="1" applyBorder="1" applyAlignment="1">
      <alignment readingOrder="2"/>
    </xf>
    <xf numFmtId="0" fontId="13" fillId="5" borderId="19" xfId="0" applyFont="1" applyFill="1" applyBorder="1" applyAlignment="1">
      <alignment readingOrder="2"/>
    </xf>
    <xf numFmtId="0" fontId="5" fillId="2" borderId="3" xfId="0" applyFont="1" applyFill="1" applyBorder="1" applyAlignment="1">
      <alignment vertical="center" wrapText="1"/>
    </xf>
    <xf numFmtId="0" fontId="13" fillId="5" borderId="8" xfId="0" applyFont="1" applyFill="1" applyBorder="1" applyAlignment="1">
      <alignment readingOrder="2"/>
    </xf>
    <xf numFmtId="0" fontId="14" fillId="5" borderId="3" xfId="0" applyFont="1" applyFill="1" applyBorder="1" applyAlignment="1">
      <alignment readingOrder="2"/>
    </xf>
    <xf numFmtId="0" fontId="9" fillId="5" borderId="20" xfId="0" applyFont="1" applyFill="1" applyBorder="1" applyAlignment="1">
      <alignment readingOrder="2"/>
    </xf>
    <xf numFmtId="0" fontId="9" fillId="5" borderId="12" xfId="0" applyFont="1" applyFill="1" applyBorder="1" applyAlignment="1">
      <alignment readingOrder="2"/>
    </xf>
    <xf numFmtId="0" fontId="13" fillId="5" borderId="18" xfId="0" applyFont="1" applyFill="1" applyBorder="1" applyAlignment="1">
      <alignment readingOrder="2"/>
    </xf>
    <xf numFmtId="0" fontId="13" fillId="5" borderId="3" xfId="0" applyFont="1" applyFill="1" applyBorder="1" applyAlignment="1">
      <alignment readingOrder="2"/>
    </xf>
    <xf numFmtId="164" fontId="18" fillId="2" borderId="3" xfId="0" applyNumberFormat="1" applyFont="1" applyFill="1" applyBorder="1" applyAlignment="1">
      <alignment vertical="center" readingOrder="2"/>
    </xf>
    <xf numFmtId="164" fontId="11" fillId="2" borderId="3" xfId="0" applyNumberFormat="1" applyFont="1" applyFill="1" applyBorder="1" applyAlignment="1">
      <alignment vertical="center" readingOrder="2"/>
    </xf>
    <xf numFmtId="164" fontId="19" fillId="2" borderId="3" xfId="0" applyNumberFormat="1" applyFont="1" applyFill="1" applyBorder="1" applyAlignment="1">
      <alignment vertical="center" readingOrder="2"/>
    </xf>
    <xf numFmtId="0" fontId="23" fillId="2" borderId="3" xfId="0" applyFont="1" applyFill="1" applyBorder="1"/>
    <xf numFmtId="164" fontId="8" fillId="2" borderId="3" xfId="0" applyNumberFormat="1" applyFont="1" applyFill="1" applyBorder="1" applyAlignment="1">
      <alignment readingOrder="2"/>
    </xf>
    <xf numFmtId="0" fontId="24" fillId="2" borderId="3" xfId="0" applyFont="1" applyFill="1" applyBorder="1" applyAlignment="1">
      <alignment horizontal="right" vertical="top" wrapText="1" readingOrder="2"/>
    </xf>
    <xf numFmtId="0" fontId="19" fillId="5" borderId="3" xfId="0" applyFont="1" applyFill="1" applyBorder="1" applyAlignment="1">
      <alignment readingOrder="2"/>
    </xf>
    <xf numFmtId="0" fontId="13" fillId="5" borderId="3" xfId="0" applyFont="1" applyFill="1" applyBorder="1"/>
    <xf numFmtId="0" fontId="10" fillId="5" borderId="3" xfId="0" applyFont="1" applyFill="1" applyBorder="1" applyAlignment="1">
      <alignment readingOrder="2"/>
    </xf>
    <xf numFmtId="164" fontId="20" fillId="2" borderId="3" xfId="0" applyNumberFormat="1" applyFont="1" applyFill="1" applyBorder="1" applyAlignment="1">
      <alignment readingOrder="2"/>
    </xf>
    <xf numFmtId="0" fontId="25" fillId="2" borderId="3" xfId="0" applyFont="1" applyFill="1" applyBorder="1" applyAlignment="1">
      <alignment wrapText="1" readingOrder="2"/>
    </xf>
    <xf numFmtId="164" fontId="13" fillId="2" borderId="3" xfId="0" applyNumberFormat="1" applyFont="1" applyFill="1" applyBorder="1" applyAlignment="1">
      <alignment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160446</xdr:rowOff>
    </xdr:from>
    <xdr:to>
      <xdr:col>0</xdr:col>
      <xdr:colOff>944882</xdr:colOff>
      <xdr:row>2</xdr:row>
      <xdr:rowOff>1425367</xdr:rowOff>
    </xdr:to>
    <xdr:cxnSp macro="">
      <xdr:nvCxnSpPr>
        <xdr:cNvPr id="3" name="رابط مستقيم 2"/>
        <xdr:cNvCxnSpPr/>
      </xdr:nvCxnSpPr>
      <xdr:spPr>
        <a:xfrm rot="5400000">
          <a:off x="10053739098" y="786133"/>
          <a:ext cx="1264921" cy="94488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</xdr:row>
      <xdr:rowOff>45720</xdr:rowOff>
    </xdr:from>
    <xdr:to>
      <xdr:col>1</xdr:col>
      <xdr:colOff>7620</xdr:colOff>
      <xdr:row>2</xdr:row>
      <xdr:rowOff>7620</xdr:rowOff>
    </xdr:to>
    <xdr:cxnSp macro="">
      <xdr:nvCxnSpPr>
        <xdr:cNvPr id="2" name="رابط مستقيم 1"/>
        <xdr:cNvCxnSpPr/>
      </xdr:nvCxnSpPr>
      <xdr:spPr>
        <a:xfrm rot="5400000">
          <a:off x="10980602880" y="411480"/>
          <a:ext cx="1234440" cy="9448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0</xdr:rowOff>
    </xdr:from>
    <xdr:to>
      <xdr:col>1</xdr:col>
      <xdr:colOff>7620</xdr:colOff>
      <xdr:row>2</xdr:row>
      <xdr:rowOff>1508760</xdr:rowOff>
    </xdr:to>
    <xdr:cxnSp macro="">
      <xdr:nvCxnSpPr>
        <xdr:cNvPr id="2" name="رابط مستقيم 1"/>
        <xdr:cNvCxnSpPr/>
      </xdr:nvCxnSpPr>
      <xdr:spPr>
        <a:xfrm rot="10800000" flipV="1">
          <a:off x="10982660280" y="266700"/>
          <a:ext cx="1722120" cy="15087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</xdr:row>
      <xdr:rowOff>45723</xdr:rowOff>
    </xdr:from>
    <xdr:to>
      <xdr:col>0</xdr:col>
      <xdr:colOff>769618</xdr:colOff>
      <xdr:row>1</xdr:row>
      <xdr:rowOff>1143002</xdr:rowOff>
    </xdr:to>
    <xdr:cxnSp macro="">
      <xdr:nvCxnSpPr>
        <xdr:cNvPr id="2" name="رابط مستقيم 1"/>
        <xdr:cNvCxnSpPr/>
      </xdr:nvCxnSpPr>
      <xdr:spPr>
        <a:xfrm rot="5400000">
          <a:off x="10985601602" y="403863"/>
          <a:ext cx="1097279" cy="73151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38100</xdr:rowOff>
    </xdr:from>
    <xdr:to>
      <xdr:col>2</xdr:col>
      <xdr:colOff>0</xdr:colOff>
      <xdr:row>2</xdr:row>
      <xdr:rowOff>0</xdr:rowOff>
    </xdr:to>
    <xdr:cxnSp macro="">
      <xdr:nvCxnSpPr>
        <xdr:cNvPr id="2" name="رابط مستقيم 1"/>
        <xdr:cNvCxnSpPr/>
      </xdr:nvCxnSpPr>
      <xdr:spPr>
        <a:xfrm rot="5400000">
          <a:off x="10985571120" y="472440"/>
          <a:ext cx="1173480" cy="7467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751416</xdr:colOff>
      <xdr:row>2</xdr:row>
      <xdr:rowOff>42336</xdr:rowOff>
    </xdr:to>
    <xdr:cxnSp macro="">
      <xdr:nvCxnSpPr>
        <xdr:cNvPr id="2" name="رابط مستقيم 2"/>
        <xdr:cNvCxnSpPr/>
      </xdr:nvCxnSpPr>
      <xdr:spPr>
        <a:xfrm flipH="1">
          <a:off x="10053849167" y="232833"/>
          <a:ext cx="751416" cy="183092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rightToLeft="1" view="pageBreakPreview" topLeftCell="A16" zoomScale="60" zoomScaleNormal="100" workbookViewId="0">
      <selection activeCell="B27" sqref="B27"/>
    </sheetView>
  </sheetViews>
  <sheetFormatPr defaultColWidth="8.81640625" defaultRowHeight="18.5" x14ac:dyDescent="0.45"/>
  <cols>
    <col min="1" max="1" width="13.90625" style="10" customWidth="1"/>
    <col min="2" max="2" width="8.7265625" style="10" customWidth="1"/>
    <col min="3" max="3" width="7.90625" style="10" customWidth="1"/>
    <col min="4" max="4" width="8.08984375" style="10" bestFit="1" customWidth="1"/>
    <col min="5" max="5" width="9.6328125" style="10" customWidth="1"/>
    <col min="6" max="6" width="8.6328125" style="10" customWidth="1"/>
    <col min="7" max="7" width="9.36328125" style="10" customWidth="1"/>
    <col min="8" max="8" width="7.6328125" style="10" customWidth="1"/>
    <col min="9" max="9" width="8.36328125" style="10" customWidth="1"/>
    <col min="10" max="10" width="7.36328125" style="10" customWidth="1"/>
    <col min="11" max="11" width="7.1796875" style="10" customWidth="1"/>
    <col min="12" max="12" width="7.7265625" style="10" customWidth="1"/>
    <col min="13" max="13" width="7" style="10" customWidth="1"/>
    <col min="14" max="14" width="6.7265625" style="10" customWidth="1"/>
    <col min="15" max="15" width="6.6328125" style="10" customWidth="1"/>
    <col min="16" max="16" width="6.90625" style="10" customWidth="1"/>
    <col min="17" max="17" width="6.6328125" style="10" customWidth="1"/>
    <col min="18" max="18" width="7.08984375" style="10" customWidth="1"/>
    <col min="19" max="19" width="6.7265625" style="10" customWidth="1"/>
    <col min="20" max="20" width="4" style="10" customWidth="1"/>
    <col min="21" max="21" width="5.6328125" style="10" customWidth="1"/>
    <col min="22" max="22" width="5.1796875" style="10" customWidth="1"/>
    <col min="23" max="23" width="7.54296875" style="10" customWidth="1"/>
    <col min="24" max="24" width="9.26953125" style="10" customWidth="1"/>
    <col min="25" max="25" width="6.1796875" style="10" customWidth="1"/>
    <col min="26" max="16384" width="8.81640625" style="10"/>
  </cols>
  <sheetData>
    <row r="1" spans="1:29" s="9" customFormat="1" x14ac:dyDescent="0.45">
      <c r="A1" s="2"/>
      <c r="B1" s="7" t="s">
        <v>92</v>
      </c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9" s="9" customFormat="1" x14ac:dyDescent="0.45">
      <c r="A2" s="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9" ht="134.5" x14ac:dyDescent="0.45">
      <c r="A3" s="28" t="s">
        <v>83</v>
      </c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7</v>
      </c>
      <c r="J3" s="26" t="s">
        <v>8</v>
      </c>
      <c r="K3" s="26" t="s">
        <v>9</v>
      </c>
      <c r="L3" s="26" t="s">
        <v>10</v>
      </c>
      <c r="M3" s="26" t="s">
        <v>11</v>
      </c>
      <c r="N3" s="26" t="s">
        <v>12</v>
      </c>
      <c r="O3" s="26" t="s">
        <v>13</v>
      </c>
      <c r="P3" s="26" t="s">
        <v>14</v>
      </c>
      <c r="Q3" s="26" t="s">
        <v>15</v>
      </c>
      <c r="R3" s="26" t="s">
        <v>16</v>
      </c>
      <c r="S3" s="26" t="s">
        <v>17</v>
      </c>
      <c r="T3" s="26" t="s">
        <v>18</v>
      </c>
      <c r="U3" s="26" t="s">
        <v>19</v>
      </c>
      <c r="V3" s="26" t="s">
        <v>20</v>
      </c>
      <c r="W3" s="26" t="s">
        <v>86</v>
      </c>
      <c r="X3" s="29" t="s">
        <v>21</v>
      </c>
    </row>
    <row r="4" spans="1:29" ht="28" customHeight="1" thickBot="1" x14ac:dyDescent="0.5">
      <c r="A4" s="30" t="s">
        <v>22</v>
      </c>
      <c r="B4" s="24">
        <v>2290</v>
      </c>
      <c r="C4" s="24">
        <v>777</v>
      </c>
      <c r="D4" s="24">
        <v>1156</v>
      </c>
      <c r="E4" s="24">
        <v>1599</v>
      </c>
      <c r="F4" s="24">
        <v>1600</v>
      </c>
      <c r="G4" s="24">
        <v>1063</v>
      </c>
      <c r="H4" s="24">
        <v>602</v>
      </c>
      <c r="I4" s="24">
        <v>99</v>
      </c>
      <c r="J4" s="24">
        <v>404</v>
      </c>
      <c r="K4" s="24">
        <v>200</v>
      </c>
      <c r="L4" s="24">
        <v>457</v>
      </c>
      <c r="M4" s="24">
        <v>127</v>
      </c>
      <c r="N4" s="24">
        <v>50</v>
      </c>
      <c r="O4" s="24">
        <v>110</v>
      </c>
      <c r="P4" s="24">
        <v>720</v>
      </c>
      <c r="Q4" s="24">
        <v>250</v>
      </c>
      <c r="R4" s="24">
        <v>227</v>
      </c>
      <c r="S4" s="24">
        <v>1</v>
      </c>
      <c r="T4" s="24">
        <v>1</v>
      </c>
      <c r="U4" s="24">
        <v>9</v>
      </c>
      <c r="V4" s="24">
        <v>32</v>
      </c>
      <c r="W4" s="24">
        <v>530</v>
      </c>
      <c r="X4" s="24">
        <f>SUM(B4:W4)</f>
        <v>12304</v>
      </c>
      <c r="AA4" s="43"/>
      <c r="AB4" s="44"/>
      <c r="AC4" s="43"/>
    </row>
    <row r="5" spans="1:29" ht="28" customHeight="1" thickTop="1" thickBot="1" x14ac:dyDescent="0.5">
      <c r="A5" s="30" t="s">
        <v>23</v>
      </c>
      <c r="B5" s="24">
        <v>2239</v>
      </c>
      <c r="C5" s="24">
        <v>814</v>
      </c>
      <c r="D5" s="24">
        <v>1553</v>
      </c>
      <c r="E5" s="24">
        <v>1740</v>
      </c>
      <c r="F5" s="24">
        <v>1550</v>
      </c>
      <c r="G5" s="24">
        <v>953</v>
      </c>
      <c r="H5" s="24">
        <v>532</v>
      </c>
      <c r="I5" s="24">
        <v>126</v>
      </c>
      <c r="J5" s="24">
        <v>465</v>
      </c>
      <c r="K5" s="24">
        <v>218</v>
      </c>
      <c r="L5" s="24">
        <v>488</v>
      </c>
      <c r="M5" s="24">
        <v>185</v>
      </c>
      <c r="N5" s="24">
        <v>57</v>
      </c>
      <c r="O5" s="24">
        <v>79</v>
      </c>
      <c r="P5" s="24">
        <v>600</v>
      </c>
      <c r="Q5" s="24">
        <v>288</v>
      </c>
      <c r="R5" s="24">
        <v>343</v>
      </c>
      <c r="S5" s="24">
        <v>1</v>
      </c>
      <c r="T5" s="24">
        <v>2</v>
      </c>
      <c r="U5" s="24">
        <v>9</v>
      </c>
      <c r="V5" s="24">
        <v>26</v>
      </c>
      <c r="W5" s="24">
        <v>524</v>
      </c>
      <c r="X5" s="42">
        <f>SUM(B5:W5)</f>
        <v>12792</v>
      </c>
      <c r="AA5" s="43"/>
      <c r="AB5" s="44"/>
      <c r="AC5" s="43"/>
    </row>
    <row r="6" spans="1:29" ht="28" customHeight="1" thickTop="1" thickBot="1" x14ac:dyDescent="0.5">
      <c r="A6" s="30" t="s">
        <v>24</v>
      </c>
      <c r="B6" s="24">
        <v>1718</v>
      </c>
      <c r="C6" s="24">
        <v>720</v>
      </c>
      <c r="D6" s="24">
        <v>1385</v>
      </c>
      <c r="E6" s="24">
        <v>2178</v>
      </c>
      <c r="F6" s="24">
        <v>1908</v>
      </c>
      <c r="G6" s="24">
        <v>1193</v>
      </c>
      <c r="H6" s="24">
        <v>449</v>
      </c>
      <c r="I6" s="24">
        <v>127</v>
      </c>
      <c r="J6" s="24">
        <v>494</v>
      </c>
      <c r="K6" s="24">
        <v>183</v>
      </c>
      <c r="L6" s="24">
        <v>396</v>
      </c>
      <c r="M6" s="24">
        <v>167</v>
      </c>
      <c r="N6" s="24">
        <v>60</v>
      </c>
      <c r="O6" s="24">
        <v>86</v>
      </c>
      <c r="P6" s="24">
        <v>840</v>
      </c>
      <c r="Q6" s="24">
        <v>252</v>
      </c>
      <c r="R6" s="24">
        <v>280</v>
      </c>
      <c r="S6" s="24">
        <v>1</v>
      </c>
      <c r="T6" s="24">
        <v>1</v>
      </c>
      <c r="U6" s="24">
        <v>9</v>
      </c>
      <c r="V6" s="24">
        <v>35</v>
      </c>
      <c r="W6" s="24">
        <v>559</v>
      </c>
      <c r="X6" s="42">
        <f>SUM(B6:W6)</f>
        <v>13041</v>
      </c>
      <c r="AA6" s="43"/>
      <c r="AB6" s="44"/>
      <c r="AC6" s="43"/>
    </row>
    <row r="7" spans="1:29" ht="28" customHeight="1" thickTop="1" thickBot="1" x14ac:dyDescent="0.5">
      <c r="A7" s="31" t="s">
        <v>25</v>
      </c>
      <c r="B7" s="25">
        <f>SUM(B4:B6)</f>
        <v>6247</v>
      </c>
      <c r="C7" s="25">
        <f t="shared" ref="C7:X7" si="0">SUM(C4:C6)</f>
        <v>2311</v>
      </c>
      <c r="D7" s="25">
        <f t="shared" si="0"/>
        <v>4094</v>
      </c>
      <c r="E7" s="25">
        <f t="shared" si="0"/>
        <v>5517</v>
      </c>
      <c r="F7" s="25">
        <f t="shared" si="0"/>
        <v>5058</v>
      </c>
      <c r="G7" s="25">
        <f t="shared" si="0"/>
        <v>3209</v>
      </c>
      <c r="H7" s="25">
        <f t="shared" si="0"/>
        <v>1583</v>
      </c>
      <c r="I7" s="25">
        <f t="shared" si="0"/>
        <v>352</v>
      </c>
      <c r="J7" s="25">
        <f t="shared" si="0"/>
        <v>1363</v>
      </c>
      <c r="K7" s="25">
        <f t="shared" si="0"/>
        <v>601</v>
      </c>
      <c r="L7" s="25">
        <f t="shared" si="0"/>
        <v>1341</v>
      </c>
      <c r="M7" s="25">
        <f t="shared" si="0"/>
        <v>479</v>
      </c>
      <c r="N7" s="25">
        <f t="shared" si="0"/>
        <v>167</v>
      </c>
      <c r="O7" s="25">
        <f t="shared" si="0"/>
        <v>275</v>
      </c>
      <c r="P7" s="25">
        <f t="shared" si="0"/>
        <v>2160</v>
      </c>
      <c r="Q7" s="25">
        <f t="shared" si="0"/>
        <v>790</v>
      </c>
      <c r="R7" s="25">
        <f t="shared" si="0"/>
        <v>850</v>
      </c>
      <c r="S7" s="25">
        <f t="shared" si="0"/>
        <v>3</v>
      </c>
      <c r="T7" s="25">
        <f t="shared" si="0"/>
        <v>4</v>
      </c>
      <c r="U7" s="25">
        <f t="shared" si="0"/>
        <v>27</v>
      </c>
      <c r="V7" s="25">
        <f t="shared" si="0"/>
        <v>93</v>
      </c>
      <c r="W7" s="25">
        <f t="shared" si="0"/>
        <v>1613</v>
      </c>
      <c r="X7" s="25">
        <f t="shared" si="0"/>
        <v>38137</v>
      </c>
      <c r="AA7" s="43"/>
      <c r="AB7" s="43"/>
      <c r="AC7" s="43"/>
    </row>
    <row r="8" spans="1:29" ht="28" customHeight="1" thickTop="1" thickBot="1" x14ac:dyDescent="0.5">
      <c r="A8" s="30" t="s">
        <v>26</v>
      </c>
      <c r="B8" s="24">
        <v>2500</v>
      </c>
      <c r="C8" s="24">
        <v>756</v>
      </c>
      <c r="D8" s="24">
        <v>1287</v>
      </c>
      <c r="E8" s="24">
        <v>2877</v>
      </c>
      <c r="F8" s="24">
        <v>1715</v>
      </c>
      <c r="G8" s="24">
        <v>746</v>
      </c>
      <c r="H8" s="24">
        <v>617</v>
      </c>
      <c r="I8" s="24">
        <v>102</v>
      </c>
      <c r="J8" s="24">
        <v>432</v>
      </c>
      <c r="K8" s="24">
        <v>171</v>
      </c>
      <c r="L8" s="24">
        <v>430</v>
      </c>
      <c r="M8" s="24">
        <v>129</v>
      </c>
      <c r="N8" s="24">
        <v>55</v>
      </c>
      <c r="O8" s="24">
        <v>89</v>
      </c>
      <c r="P8" s="24">
        <v>470</v>
      </c>
      <c r="Q8" s="24">
        <v>256</v>
      </c>
      <c r="R8" s="24">
        <v>174</v>
      </c>
      <c r="S8" s="24">
        <v>1</v>
      </c>
      <c r="T8" s="24">
        <v>1</v>
      </c>
      <c r="U8" s="24">
        <v>0</v>
      </c>
      <c r="V8" s="24">
        <v>30</v>
      </c>
      <c r="W8" s="24">
        <v>620</v>
      </c>
      <c r="X8" s="42">
        <f>SUM(B8:W8)</f>
        <v>13458</v>
      </c>
    </row>
    <row r="9" spans="1:29" ht="28" customHeight="1" thickTop="1" thickBot="1" x14ac:dyDescent="0.5">
      <c r="A9" s="30" t="s">
        <v>27</v>
      </c>
      <c r="B9" s="24">
        <v>1296</v>
      </c>
      <c r="C9" s="24">
        <v>660</v>
      </c>
      <c r="D9" s="24">
        <v>1898</v>
      </c>
      <c r="E9" s="24">
        <v>2300</v>
      </c>
      <c r="F9" s="24">
        <v>1715</v>
      </c>
      <c r="G9" s="24">
        <v>1038</v>
      </c>
      <c r="H9" s="24">
        <v>539</v>
      </c>
      <c r="I9" s="24">
        <v>123</v>
      </c>
      <c r="J9" s="24">
        <v>492</v>
      </c>
      <c r="K9" s="24">
        <v>180</v>
      </c>
      <c r="L9" s="24">
        <v>499</v>
      </c>
      <c r="M9" s="24">
        <v>158</v>
      </c>
      <c r="N9" s="24">
        <v>72</v>
      </c>
      <c r="O9" s="24">
        <v>101</v>
      </c>
      <c r="P9" s="24">
        <v>780</v>
      </c>
      <c r="Q9" s="24">
        <v>285</v>
      </c>
      <c r="R9" s="24">
        <v>252</v>
      </c>
      <c r="S9" s="24">
        <v>1</v>
      </c>
      <c r="T9" s="24">
        <v>1</v>
      </c>
      <c r="U9" s="24">
        <v>10</v>
      </c>
      <c r="V9" s="24">
        <v>14</v>
      </c>
      <c r="W9" s="24">
        <v>647</v>
      </c>
      <c r="X9" s="42">
        <f>SUM(B9:W9)</f>
        <v>13061</v>
      </c>
    </row>
    <row r="10" spans="1:29" ht="28" customHeight="1" thickTop="1" thickBot="1" x14ac:dyDescent="0.5">
      <c r="A10" s="30" t="s">
        <v>28</v>
      </c>
      <c r="B10" s="24">
        <v>1990</v>
      </c>
      <c r="C10" s="24">
        <v>953</v>
      </c>
      <c r="D10" s="24">
        <v>1823</v>
      </c>
      <c r="E10" s="24">
        <v>3022</v>
      </c>
      <c r="F10" s="24">
        <v>2000</v>
      </c>
      <c r="G10" s="24">
        <v>1118</v>
      </c>
      <c r="H10" s="24">
        <v>611</v>
      </c>
      <c r="I10" s="24">
        <v>144</v>
      </c>
      <c r="J10" s="24">
        <v>564</v>
      </c>
      <c r="K10" s="24">
        <v>240</v>
      </c>
      <c r="L10" s="24">
        <v>450</v>
      </c>
      <c r="M10" s="24">
        <v>159</v>
      </c>
      <c r="N10" s="24">
        <v>72</v>
      </c>
      <c r="O10" s="24">
        <v>103</v>
      </c>
      <c r="P10" s="24">
        <v>956</v>
      </c>
      <c r="Q10" s="24">
        <v>353</v>
      </c>
      <c r="R10" s="24">
        <v>18</v>
      </c>
      <c r="S10" s="24">
        <v>1</v>
      </c>
      <c r="T10" s="24">
        <v>1</v>
      </c>
      <c r="U10" s="24">
        <v>21</v>
      </c>
      <c r="V10" s="24">
        <v>31</v>
      </c>
      <c r="W10" s="24">
        <v>590</v>
      </c>
      <c r="X10" s="24">
        <f>SUM(B10:W10)</f>
        <v>15220</v>
      </c>
    </row>
    <row r="11" spans="1:29" ht="28" customHeight="1" thickTop="1" thickBot="1" x14ac:dyDescent="0.5">
      <c r="A11" s="31" t="s">
        <v>29</v>
      </c>
      <c r="B11" s="25">
        <f>SUM(B8:B10)</f>
        <v>5786</v>
      </c>
      <c r="C11" s="25">
        <f t="shared" ref="C11:X11" si="1">SUM(C8:C10)</f>
        <v>2369</v>
      </c>
      <c r="D11" s="25">
        <f t="shared" si="1"/>
        <v>5008</v>
      </c>
      <c r="E11" s="25">
        <f t="shared" si="1"/>
        <v>8199</v>
      </c>
      <c r="F11" s="25">
        <f t="shared" si="1"/>
        <v>5430</v>
      </c>
      <c r="G11" s="25">
        <f t="shared" si="1"/>
        <v>2902</v>
      </c>
      <c r="H11" s="25">
        <f t="shared" si="1"/>
        <v>1767</v>
      </c>
      <c r="I11" s="25">
        <f t="shared" si="1"/>
        <v>369</v>
      </c>
      <c r="J11" s="25">
        <f t="shared" si="1"/>
        <v>1488</v>
      </c>
      <c r="K11" s="25">
        <f t="shared" si="1"/>
        <v>591</v>
      </c>
      <c r="L11" s="25">
        <f t="shared" si="1"/>
        <v>1379</v>
      </c>
      <c r="M11" s="25">
        <f t="shared" si="1"/>
        <v>446</v>
      </c>
      <c r="N11" s="25">
        <f t="shared" si="1"/>
        <v>199</v>
      </c>
      <c r="O11" s="25">
        <f t="shared" si="1"/>
        <v>293</v>
      </c>
      <c r="P11" s="25">
        <f t="shared" si="1"/>
        <v>2206</v>
      </c>
      <c r="Q11" s="25">
        <f t="shared" si="1"/>
        <v>894</v>
      </c>
      <c r="R11" s="25">
        <f t="shared" si="1"/>
        <v>444</v>
      </c>
      <c r="S11" s="25">
        <f t="shared" si="1"/>
        <v>3</v>
      </c>
      <c r="T11" s="25">
        <f t="shared" si="1"/>
        <v>3</v>
      </c>
      <c r="U11" s="25">
        <f t="shared" si="1"/>
        <v>31</v>
      </c>
      <c r="V11" s="25">
        <f t="shared" si="1"/>
        <v>75</v>
      </c>
      <c r="W11" s="25">
        <f t="shared" si="1"/>
        <v>1857</v>
      </c>
      <c r="X11" s="25">
        <f t="shared" si="1"/>
        <v>41739</v>
      </c>
    </row>
    <row r="12" spans="1:29" ht="28" customHeight="1" thickTop="1" thickBot="1" x14ac:dyDescent="0.5">
      <c r="A12" s="31" t="s">
        <v>30</v>
      </c>
      <c r="B12" s="25">
        <f>SUM(B11,B7)</f>
        <v>12033</v>
      </c>
      <c r="C12" s="25">
        <f t="shared" ref="C12:X12" si="2">SUM(C11,C7)</f>
        <v>4680</v>
      </c>
      <c r="D12" s="25">
        <f t="shared" si="2"/>
        <v>9102</v>
      </c>
      <c r="E12" s="25">
        <f t="shared" si="2"/>
        <v>13716</v>
      </c>
      <c r="F12" s="25">
        <f t="shared" si="2"/>
        <v>10488</v>
      </c>
      <c r="G12" s="25">
        <f t="shared" si="2"/>
        <v>6111</v>
      </c>
      <c r="H12" s="25">
        <f t="shared" si="2"/>
        <v>3350</v>
      </c>
      <c r="I12" s="25">
        <f t="shared" si="2"/>
        <v>721</v>
      </c>
      <c r="J12" s="25">
        <f t="shared" si="2"/>
        <v>2851</v>
      </c>
      <c r="K12" s="25">
        <f t="shared" si="2"/>
        <v>1192</v>
      </c>
      <c r="L12" s="25">
        <f t="shared" si="2"/>
        <v>2720</v>
      </c>
      <c r="M12" s="25">
        <f t="shared" si="2"/>
        <v>925</v>
      </c>
      <c r="N12" s="25">
        <f t="shared" si="2"/>
        <v>366</v>
      </c>
      <c r="O12" s="25">
        <f t="shared" si="2"/>
        <v>568</v>
      </c>
      <c r="P12" s="25">
        <f t="shared" si="2"/>
        <v>4366</v>
      </c>
      <c r="Q12" s="25">
        <f t="shared" si="2"/>
        <v>1684</v>
      </c>
      <c r="R12" s="25">
        <f t="shared" si="2"/>
        <v>1294</v>
      </c>
      <c r="S12" s="25">
        <f t="shared" si="2"/>
        <v>6</v>
      </c>
      <c r="T12" s="25">
        <f t="shared" si="2"/>
        <v>7</v>
      </c>
      <c r="U12" s="25">
        <f t="shared" si="2"/>
        <v>58</v>
      </c>
      <c r="V12" s="25">
        <f t="shared" si="2"/>
        <v>168</v>
      </c>
      <c r="W12" s="25">
        <f t="shared" si="2"/>
        <v>3470</v>
      </c>
      <c r="X12" s="25">
        <f t="shared" si="2"/>
        <v>79876</v>
      </c>
    </row>
    <row r="13" spans="1:29" ht="28" customHeight="1" thickTop="1" thickBot="1" x14ac:dyDescent="0.5">
      <c r="A13" s="30" t="s">
        <v>31</v>
      </c>
      <c r="B13" s="24">
        <v>1206</v>
      </c>
      <c r="C13" s="24">
        <v>984</v>
      </c>
      <c r="D13" s="24">
        <v>1523</v>
      </c>
      <c r="E13" s="24">
        <v>1710</v>
      </c>
      <c r="F13" s="24">
        <v>1600</v>
      </c>
      <c r="G13" s="24">
        <v>982</v>
      </c>
      <c r="H13" s="24">
        <v>552</v>
      </c>
      <c r="I13" s="24">
        <v>103</v>
      </c>
      <c r="J13" s="24">
        <v>327</v>
      </c>
      <c r="K13" s="24">
        <v>144</v>
      </c>
      <c r="L13" s="24">
        <v>359</v>
      </c>
      <c r="M13" s="24">
        <v>156</v>
      </c>
      <c r="N13" s="24">
        <v>44</v>
      </c>
      <c r="O13" s="24">
        <v>96</v>
      </c>
      <c r="P13" s="24">
        <v>680</v>
      </c>
      <c r="Q13" s="24">
        <v>264</v>
      </c>
      <c r="R13" s="24">
        <v>217</v>
      </c>
      <c r="S13" s="24">
        <v>0</v>
      </c>
      <c r="T13" s="24">
        <v>1</v>
      </c>
      <c r="U13" s="24">
        <v>15</v>
      </c>
      <c r="V13" s="24">
        <v>30</v>
      </c>
      <c r="W13" s="24">
        <v>351</v>
      </c>
      <c r="X13" s="24">
        <f>SUM(B13:W13)</f>
        <v>11344</v>
      </c>
    </row>
    <row r="14" spans="1:29" ht="28" customHeight="1" thickTop="1" thickBot="1" x14ac:dyDescent="0.5">
      <c r="A14" s="30" t="s">
        <v>32</v>
      </c>
      <c r="B14" s="24">
        <v>4125</v>
      </c>
      <c r="C14" s="24">
        <v>828</v>
      </c>
      <c r="D14" s="24">
        <v>1874</v>
      </c>
      <c r="E14" s="24">
        <v>2178</v>
      </c>
      <c r="F14" s="24">
        <v>1900</v>
      </c>
      <c r="G14" s="24">
        <v>888</v>
      </c>
      <c r="H14" s="24">
        <v>509</v>
      </c>
      <c r="I14" s="24">
        <v>126</v>
      </c>
      <c r="J14" s="24">
        <v>638</v>
      </c>
      <c r="K14" s="24">
        <v>165</v>
      </c>
      <c r="L14" s="24">
        <v>465</v>
      </c>
      <c r="M14" s="24">
        <v>161</v>
      </c>
      <c r="N14" s="24">
        <v>54</v>
      </c>
      <c r="O14" s="24">
        <v>102</v>
      </c>
      <c r="P14" s="24">
        <v>710</v>
      </c>
      <c r="Q14" s="24">
        <v>311</v>
      </c>
      <c r="R14" s="24">
        <v>241</v>
      </c>
      <c r="S14" s="24">
        <v>0</v>
      </c>
      <c r="T14" s="24">
        <v>0</v>
      </c>
      <c r="U14" s="24">
        <v>16</v>
      </c>
      <c r="V14" s="24">
        <v>27</v>
      </c>
      <c r="W14" s="24">
        <v>558</v>
      </c>
      <c r="X14" s="24">
        <f>SUM(B14:W14)</f>
        <v>15876</v>
      </c>
    </row>
    <row r="15" spans="1:29" ht="28" customHeight="1" thickTop="1" thickBot="1" x14ac:dyDescent="0.5">
      <c r="A15" s="30" t="s">
        <v>33</v>
      </c>
      <c r="B15" s="24">
        <v>2892</v>
      </c>
      <c r="C15" s="24">
        <v>756</v>
      </c>
      <c r="D15" s="24">
        <v>1278</v>
      </c>
      <c r="E15" s="24">
        <v>2377</v>
      </c>
      <c r="F15" s="24">
        <v>1800</v>
      </c>
      <c r="G15" s="24">
        <v>1348</v>
      </c>
      <c r="H15" s="24">
        <v>582</v>
      </c>
      <c r="I15" s="24">
        <v>152</v>
      </c>
      <c r="J15" s="24">
        <v>590</v>
      </c>
      <c r="K15" s="24">
        <v>226</v>
      </c>
      <c r="L15" s="24">
        <v>288</v>
      </c>
      <c r="M15" s="24">
        <v>194</v>
      </c>
      <c r="N15" s="24">
        <v>88</v>
      </c>
      <c r="O15" s="24">
        <v>123</v>
      </c>
      <c r="P15" s="24">
        <v>900</v>
      </c>
      <c r="Q15" s="24">
        <v>390</v>
      </c>
      <c r="R15" s="24">
        <v>386</v>
      </c>
      <c r="S15" s="24">
        <v>1</v>
      </c>
      <c r="T15" s="24">
        <v>1</v>
      </c>
      <c r="U15" s="24">
        <v>11</v>
      </c>
      <c r="V15" s="24">
        <v>38</v>
      </c>
      <c r="W15" s="24">
        <v>565</v>
      </c>
      <c r="X15" s="24">
        <f>SUM(B15:W15)</f>
        <v>14986</v>
      </c>
    </row>
    <row r="16" spans="1:29" ht="28" customHeight="1" thickTop="1" thickBot="1" x14ac:dyDescent="0.5">
      <c r="A16" s="50" t="s">
        <v>34</v>
      </c>
      <c r="B16" s="25">
        <f>SUM(B13:B15)</f>
        <v>8223</v>
      </c>
      <c r="C16" s="25">
        <f t="shared" ref="C16:X16" si="3">SUM(C13:C15)</f>
        <v>2568</v>
      </c>
      <c r="D16" s="25">
        <f t="shared" si="3"/>
        <v>4675</v>
      </c>
      <c r="E16" s="25">
        <f t="shared" si="3"/>
        <v>6265</v>
      </c>
      <c r="F16" s="25">
        <f t="shared" si="3"/>
        <v>5300</v>
      </c>
      <c r="G16" s="25">
        <f t="shared" si="3"/>
        <v>3218</v>
      </c>
      <c r="H16" s="25">
        <f t="shared" si="3"/>
        <v>1643</v>
      </c>
      <c r="I16" s="25">
        <f t="shared" si="3"/>
        <v>381</v>
      </c>
      <c r="J16" s="25">
        <f t="shared" si="3"/>
        <v>1555</v>
      </c>
      <c r="K16" s="25">
        <f t="shared" si="3"/>
        <v>535</v>
      </c>
      <c r="L16" s="25">
        <f t="shared" si="3"/>
        <v>1112</v>
      </c>
      <c r="M16" s="25">
        <f t="shared" si="3"/>
        <v>511</v>
      </c>
      <c r="N16" s="25">
        <f t="shared" si="3"/>
        <v>186</v>
      </c>
      <c r="O16" s="25">
        <f t="shared" si="3"/>
        <v>321</v>
      </c>
      <c r="P16" s="25">
        <f t="shared" si="3"/>
        <v>2290</v>
      </c>
      <c r="Q16" s="25">
        <f t="shared" si="3"/>
        <v>965</v>
      </c>
      <c r="R16" s="25">
        <f t="shared" si="3"/>
        <v>844</v>
      </c>
      <c r="S16" s="25">
        <f t="shared" si="3"/>
        <v>1</v>
      </c>
      <c r="T16" s="25">
        <f t="shared" si="3"/>
        <v>2</v>
      </c>
      <c r="U16" s="25">
        <f t="shared" si="3"/>
        <v>42</v>
      </c>
      <c r="V16" s="25">
        <f t="shared" si="3"/>
        <v>95</v>
      </c>
      <c r="W16" s="25">
        <f t="shared" si="3"/>
        <v>1474</v>
      </c>
      <c r="X16" s="25">
        <f t="shared" si="3"/>
        <v>42206</v>
      </c>
    </row>
    <row r="17" spans="1:24" ht="28" customHeight="1" x14ac:dyDescent="0.45">
      <c r="A17" s="51" t="s">
        <v>35</v>
      </c>
      <c r="B17" s="54">
        <v>3775</v>
      </c>
      <c r="C17" s="24">
        <v>944</v>
      </c>
      <c r="D17" s="24">
        <v>2114</v>
      </c>
      <c r="E17" s="24">
        <v>1779</v>
      </c>
      <c r="F17" s="24">
        <v>1797</v>
      </c>
      <c r="G17" s="24">
        <v>1018</v>
      </c>
      <c r="H17" s="24">
        <v>528</v>
      </c>
      <c r="I17" s="24">
        <v>188</v>
      </c>
      <c r="J17" s="24">
        <v>718</v>
      </c>
      <c r="K17" s="24">
        <v>229</v>
      </c>
      <c r="L17" s="24">
        <v>520</v>
      </c>
      <c r="M17" s="24">
        <v>213</v>
      </c>
      <c r="N17" s="24">
        <v>63</v>
      </c>
      <c r="O17" s="24">
        <v>137</v>
      </c>
      <c r="P17" s="24">
        <v>865</v>
      </c>
      <c r="Q17" s="24">
        <v>355</v>
      </c>
      <c r="R17" s="24">
        <v>279</v>
      </c>
      <c r="S17" s="24">
        <v>0</v>
      </c>
      <c r="T17" s="24">
        <v>0</v>
      </c>
      <c r="U17" s="24">
        <v>14</v>
      </c>
      <c r="V17" s="24">
        <v>40</v>
      </c>
      <c r="W17" s="24">
        <v>521</v>
      </c>
      <c r="X17" s="24">
        <f>SUM(B17:W17)</f>
        <v>16097</v>
      </c>
    </row>
    <row r="18" spans="1:24" ht="28" customHeight="1" x14ac:dyDescent="0.45">
      <c r="A18" s="52" t="s">
        <v>36</v>
      </c>
      <c r="B18" s="55">
        <v>2538</v>
      </c>
      <c r="C18" s="56">
        <v>953</v>
      </c>
      <c r="D18" s="56">
        <v>1723</v>
      </c>
      <c r="E18" s="56">
        <v>2498</v>
      </c>
      <c r="F18" s="56">
        <v>2350</v>
      </c>
      <c r="G18" s="56">
        <v>1260</v>
      </c>
      <c r="H18" s="56">
        <v>388</v>
      </c>
      <c r="I18" s="56">
        <v>199</v>
      </c>
      <c r="J18" s="56">
        <v>611</v>
      </c>
      <c r="K18" s="56">
        <v>266</v>
      </c>
      <c r="L18" s="56">
        <v>508</v>
      </c>
      <c r="M18" s="56">
        <v>136</v>
      </c>
      <c r="N18" s="56">
        <v>110</v>
      </c>
      <c r="O18" s="56">
        <v>88</v>
      </c>
      <c r="P18" s="56">
        <v>984</v>
      </c>
      <c r="Q18" s="56">
        <v>369</v>
      </c>
      <c r="R18" s="56">
        <v>267</v>
      </c>
      <c r="S18" s="56">
        <v>0</v>
      </c>
      <c r="T18" s="56">
        <v>1</v>
      </c>
      <c r="U18" s="56">
        <v>15</v>
      </c>
      <c r="V18" s="56">
        <v>44</v>
      </c>
      <c r="W18" s="56">
        <v>750</v>
      </c>
      <c r="X18" s="56">
        <f>SUM(B18:W18)</f>
        <v>16058</v>
      </c>
    </row>
    <row r="19" spans="1:24" ht="28" customHeight="1" x14ac:dyDescent="0.45">
      <c r="A19" s="52" t="s">
        <v>39</v>
      </c>
      <c r="B19" s="55">
        <v>2442</v>
      </c>
      <c r="C19" s="56">
        <v>755</v>
      </c>
      <c r="D19" s="56">
        <v>2133</v>
      </c>
      <c r="E19" s="56">
        <v>2188</v>
      </c>
      <c r="F19" s="56">
        <v>2000</v>
      </c>
      <c r="G19" s="56">
        <v>1396</v>
      </c>
      <c r="H19" s="56">
        <v>394</v>
      </c>
      <c r="I19" s="56">
        <v>220</v>
      </c>
      <c r="J19" s="56">
        <v>504</v>
      </c>
      <c r="K19" s="56">
        <v>288</v>
      </c>
      <c r="L19" s="56">
        <v>557</v>
      </c>
      <c r="M19" s="56">
        <v>210</v>
      </c>
      <c r="N19" s="56">
        <v>100</v>
      </c>
      <c r="O19" s="56">
        <v>132</v>
      </c>
      <c r="P19" s="56">
        <v>766</v>
      </c>
      <c r="Q19" s="56">
        <v>149</v>
      </c>
      <c r="R19" s="56">
        <v>305</v>
      </c>
      <c r="S19" s="56">
        <v>0</v>
      </c>
      <c r="T19" s="56">
        <v>1</v>
      </c>
      <c r="U19" s="56">
        <v>18</v>
      </c>
      <c r="V19" s="56">
        <v>53</v>
      </c>
      <c r="W19" s="56">
        <v>590</v>
      </c>
      <c r="X19" s="56">
        <f>SUM(B19:W19)</f>
        <v>15201</v>
      </c>
    </row>
    <row r="20" spans="1:24" ht="28" customHeight="1" x14ac:dyDescent="0.45">
      <c r="A20" s="53" t="s">
        <v>37</v>
      </c>
      <c r="B20" s="49">
        <f>SUM(B17:B19)</f>
        <v>8755</v>
      </c>
      <c r="C20" s="49">
        <f t="shared" ref="C20:X20" si="4">SUM(C17:C19)</f>
        <v>2652</v>
      </c>
      <c r="D20" s="49">
        <f t="shared" si="4"/>
        <v>5970</v>
      </c>
      <c r="E20" s="49">
        <f t="shared" si="4"/>
        <v>6465</v>
      </c>
      <c r="F20" s="49">
        <f t="shared" si="4"/>
        <v>6147</v>
      </c>
      <c r="G20" s="49">
        <f t="shared" si="4"/>
        <v>3674</v>
      </c>
      <c r="H20" s="49">
        <f t="shared" si="4"/>
        <v>1310</v>
      </c>
      <c r="I20" s="49">
        <f t="shared" si="4"/>
        <v>607</v>
      </c>
      <c r="J20" s="49">
        <f t="shared" si="4"/>
        <v>1833</v>
      </c>
      <c r="K20" s="49">
        <f t="shared" si="4"/>
        <v>783</v>
      </c>
      <c r="L20" s="49">
        <f t="shared" si="4"/>
        <v>1585</v>
      </c>
      <c r="M20" s="49">
        <f t="shared" si="4"/>
        <v>559</v>
      </c>
      <c r="N20" s="49">
        <f t="shared" si="4"/>
        <v>273</v>
      </c>
      <c r="O20" s="49">
        <f t="shared" si="4"/>
        <v>357</v>
      </c>
      <c r="P20" s="49">
        <f t="shared" si="4"/>
        <v>2615</v>
      </c>
      <c r="Q20" s="49">
        <f t="shared" si="4"/>
        <v>873</v>
      </c>
      <c r="R20" s="49">
        <f t="shared" si="4"/>
        <v>851</v>
      </c>
      <c r="S20" s="49">
        <f t="shared" si="4"/>
        <v>0</v>
      </c>
      <c r="T20" s="49">
        <f t="shared" si="4"/>
        <v>2</v>
      </c>
      <c r="U20" s="49">
        <f t="shared" si="4"/>
        <v>47</v>
      </c>
      <c r="V20" s="49">
        <f t="shared" si="4"/>
        <v>137</v>
      </c>
      <c r="W20" s="49">
        <f t="shared" si="4"/>
        <v>1861</v>
      </c>
      <c r="X20" s="49">
        <f t="shared" si="4"/>
        <v>47356</v>
      </c>
    </row>
    <row r="21" spans="1:24" ht="28" customHeight="1" x14ac:dyDescent="0.45">
      <c r="A21" s="104" t="s">
        <v>38</v>
      </c>
      <c r="B21" s="103">
        <f>SUM(B12,B16,B20)</f>
        <v>29011</v>
      </c>
      <c r="C21" s="103">
        <f t="shared" ref="C21:X21" si="5">SUM(C12,C16,C20)</f>
        <v>9900</v>
      </c>
      <c r="D21" s="103">
        <f t="shared" si="5"/>
        <v>19747</v>
      </c>
      <c r="E21" s="103">
        <f t="shared" si="5"/>
        <v>26446</v>
      </c>
      <c r="F21" s="103">
        <f t="shared" si="5"/>
        <v>21935</v>
      </c>
      <c r="G21" s="103">
        <f t="shared" si="5"/>
        <v>13003</v>
      </c>
      <c r="H21" s="103">
        <f t="shared" si="5"/>
        <v>6303</v>
      </c>
      <c r="I21" s="103">
        <f t="shared" si="5"/>
        <v>1709</v>
      </c>
      <c r="J21" s="103">
        <f t="shared" si="5"/>
        <v>6239</v>
      </c>
      <c r="K21" s="103">
        <f t="shared" si="5"/>
        <v>2510</v>
      </c>
      <c r="L21" s="103">
        <f t="shared" si="5"/>
        <v>5417</v>
      </c>
      <c r="M21" s="103">
        <f t="shared" si="5"/>
        <v>1995</v>
      </c>
      <c r="N21" s="103">
        <f t="shared" si="5"/>
        <v>825</v>
      </c>
      <c r="O21" s="103">
        <f t="shared" si="5"/>
        <v>1246</v>
      </c>
      <c r="P21" s="103">
        <f t="shared" si="5"/>
        <v>9271</v>
      </c>
      <c r="Q21" s="103">
        <f t="shared" si="5"/>
        <v>3522</v>
      </c>
      <c r="R21" s="103">
        <f t="shared" si="5"/>
        <v>2989</v>
      </c>
      <c r="S21" s="103">
        <f t="shared" si="5"/>
        <v>7</v>
      </c>
      <c r="T21" s="103">
        <f t="shared" si="5"/>
        <v>11</v>
      </c>
      <c r="U21" s="103">
        <f t="shared" si="5"/>
        <v>147</v>
      </c>
      <c r="V21" s="103">
        <f t="shared" si="5"/>
        <v>400</v>
      </c>
      <c r="W21" s="103">
        <f t="shared" si="5"/>
        <v>6805</v>
      </c>
      <c r="X21" s="103">
        <f t="shared" si="5"/>
        <v>169438</v>
      </c>
    </row>
    <row r="22" spans="1:24" ht="34" customHeight="1" x14ac:dyDescent="0.45">
      <c r="A22" s="105" t="s">
        <v>102</v>
      </c>
      <c r="B22" s="113">
        <f>B21/12</f>
        <v>2417.5833333333335</v>
      </c>
      <c r="C22" s="113">
        <f t="shared" ref="C22:X22" si="6">C21/12</f>
        <v>825</v>
      </c>
      <c r="D22" s="113">
        <f t="shared" si="6"/>
        <v>1645.5833333333333</v>
      </c>
      <c r="E22" s="113">
        <f t="shared" si="6"/>
        <v>2203.8333333333335</v>
      </c>
      <c r="F22" s="113">
        <f t="shared" si="6"/>
        <v>1827.9166666666667</v>
      </c>
      <c r="G22" s="113">
        <f t="shared" si="6"/>
        <v>1083.5833333333333</v>
      </c>
      <c r="H22" s="113">
        <f t="shared" si="6"/>
        <v>525.25</v>
      </c>
      <c r="I22" s="113">
        <f t="shared" si="6"/>
        <v>142.41666666666666</v>
      </c>
      <c r="J22" s="113">
        <f t="shared" si="6"/>
        <v>519.91666666666663</v>
      </c>
      <c r="K22" s="113">
        <f t="shared" si="6"/>
        <v>209.16666666666666</v>
      </c>
      <c r="L22" s="113">
        <f t="shared" si="6"/>
        <v>451.41666666666669</v>
      </c>
      <c r="M22" s="113">
        <f t="shared" si="6"/>
        <v>166.25</v>
      </c>
      <c r="N22" s="113">
        <f t="shared" si="6"/>
        <v>68.75</v>
      </c>
      <c r="O22" s="113">
        <f t="shared" si="6"/>
        <v>103.83333333333333</v>
      </c>
      <c r="P22" s="113">
        <f t="shared" si="6"/>
        <v>772.58333333333337</v>
      </c>
      <c r="Q22" s="113">
        <f t="shared" si="6"/>
        <v>293.5</v>
      </c>
      <c r="R22" s="113">
        <f t="shared" si="6"/>
        <v>249.08333333333334</v>
      </c>
      <c r="S22" s="113">
        <f t="shared" si="6"/>
        <v>0.58333333333333337</v>
      </c>
      <c r="T22" s="113">
        <f t="shared" si="6"/>
        <v>0.91666666666666663</v>
      </c>
      <c r="U22" s="113">
        <f t="shared" si="6"/>
        <v>12.25</v>
      </c>
      <c r="V22" s="113">
        <f t="shared" si="6"/>
        <v>33.333333333333336</v>
      </c>
      <c r="W22" s="113">
        <f t="shared" si="6"/>
        <v>567.08333333333337</v>
      </c>
      <c r="X22" s="113">
        <f t="shared" si="6"/>
        <v>14119.833333333334</v>
      </c>
    </row>
  </sheetData>
  <pageMargins left="0.31496062992125984" right="0.31496062992125984" top="0.55118110236220474" bottom="0.55118110236220474" header="0.31496062992125984" footer="0.31496062992125984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rightToLeft="1" topLeftCell="A13" zoomScaleNormal="100" workbookViewId="0">
      <selection activeCell="A21" sqref="A21:X21"/>
    </sheetView>
  </sheetViews>
  <sheetFormatPr defaultRowHeight="14.5" x14ac:dyDescent="0.35"/>
  <cols>
    <col min="1" max="1" width="12.7265625" customWidth="1"/>
    <col min="2" max="2" width="6.6328125" customWidth="1"/>
    <col min="3" max="3" width="5.1796875" customWidth="1"/>
    <col min="4" max="5" width="6" customWidth="1"/>
    <col min="6" max="6" width="6.36328125" customWidth="1"/>
    <col min="7" max="7" width="5.1796875" customWidth="1"/>
    <col min="8" max="8" width="6.1796875" customWidth="1"/>
    <col min="9" max="9" width="4.08984375" customWidth="1"/>
    <col min="10" max="10" width="4.81640625" customWidth="1"/>
    <col min="11" max="11" width="5.453125" customWidth="1"/>
    <col min="12" max="12" width="5.26953125" customWidth="1"/>
    <col min="13" max="13" width="4" customWidth="1"/>
    <col min="14" max="14" width="5.08984375" customWidth="1"/>
    <col min="15" max="15" width="4.08984375" customWidth="1"/>
    <col min="16" max="16" width="5.26953125" customWidth="1"/>
    <col min="17" max="17" width="4.6328125" customWidth="1"/>
    <col min="18" max="18" width="5.1796875" customWidth="1"/>
    <col min="19" max="19" width="3.81640625" customWidth="1"/>
    <col min="20" max="20" width="3.26953125" customWidth="1"/>
    <col min="21" max="21" width="4.453125" customWidth="1"/>
    <col min="22" max="23" width="4.26953125" customWidth="1"/>
    <col min="24" max="24" width="6.81640625" customWidth="1"/>
  </cols>
  <sheetData>
    <row r="1" spans="1:24" ht="18.5" x14ac:dyDescent="0.45">
      <c r="A1" s="2"/>
      <c r="B1" s="1" t="s">
        <v>93</v>
      </c>
      <c r="C1" s="1"/>
      <c r="D1" s="1"/>
      <c r="E1" s="1"/>
      <c r="F1" s="1"/>
      <c r="G1" s="1"/>
      <c r="H1" s="1"/>
      <c r="I1" s="1"/>
      <c r="J1" s="1"/>
      <c r="K1" s="1"/>
    </row>
    <row r="2" spans="1:24" ht="134.5" x14ac:dyDescent="0.35">
      <c r="A2" s="36" t="s">
        <v>84</v>
      </c>
      <c r="B2" s="33" t="s">
        <v>0</v>
      </c>
      <c r="C2" s="33" t="s">
        <v>1</v>
      </c>
      <c r="D2" s="34" t="s">
        <v>2</v>
      </c>
      <c r="E2" s="33" t="s">
        <v>3</v>
      </c>
      <c r="F2" s="33" t="s">
        <v>4</v>
      </c>
      <c r="G2" s="33" t="s">
        <v>5</v>
      </c>
      <c r="H2" s="33" t="s">
        <v>6</v>
      </c>
      <c r="I2" s="34" t="s">
        <v>7</v>
      </c>
      <c r="J2" s="33" t="s">
        <v>8</v>
      </c>
      <c r="K2" s="33" t="s">
        <v>9</v>
      </c>
      <c r="L2" s="33" t="s">
        <v>10</v>
      </c>
      <c r="M2" s="33" t="s">
        <v>11</v>
      </c>
      <c r="N2" s="33" t="s">
        <v>12</v>
      </c>
      <c r="O2" s="33" t="s">
        <v>13</v>
      </c>
      <c r="P2" s="33" t="s">
        <v>14</v>
      </c>
      <c r="Q2" s="33" t="s">
        <v>15</v>
      </c>
      <c r="R2" s="33" t="s">
        <v>16</v>
      </c>
      <c r="S2" s="33" t="s">
        <v>17</v>
      </c>
      <c r="T2" s="33" t="s">
        <v>18</v>
      </c>
      <c r="U2" s="33" t="s">
        <v>19</v>
      </c>
      <c r="V2" s="33" t="s">
        <v>20</v>
      </c>
      <c r="W2" s="26" t="s">
        <v>86</v>
      </c>
      <c r="X2" s="35" t="s">
        <v>21</v>
      </c>
    </row>
    <row r="3" spans="1:24" ht="20" customHeight="1" thickBot="1" x14ac:dyDescent="0.4">
      <c r="A3" s="37" t="s">
        <v>22</v>
      </c>
      <c r="B3" s="15">
        <v>506</v>
      </c>
      <c r="C3" s="15">
        <v>225</v>
      </c>
      <c r="D3" s="15">
        <v>430</v>
      </c>
      <c r="E3" s="15">
        <v>512</v>
      </c>
      <c r="F3" s="15">
        <v>240</v>
      </c>
      <c r="G3" s="15">
        <v>255</v>
      </c>
      <c r="H3" s="15">
        <v>126</v>
      </c>
      <c r="I3" s="15">
        <v>22</v>
      </c>
      <c r="J3" s="15">
        <v>82</v>
      </c>
      <c r="K3" s="15">
        <v>52</v>
      </c>
      <c r="L3" s="15">
        <v>45</v>
      </c>
      <c r="M3" s="15">
        <v>15</v>
      </c>
      <c r="N3" s="15">
        <v>0</v>
      </c>
      <c r="O3" s="15">
        <v>21</v>
      </c>
      <c r="P3" s="15">
        <v>186</v>
      </c>
      <c r="Q3" s="15">
        <v>27</v>
      </c>
      <c r="R3" s="15">
        <v>59</v>
      </c>
      <c r="S3" s="15">
        <v>1</v>
      </c>
      <c r="T3" s="15">
        <v>1</v>
      </c>
      <c r="U3" s="15">
        <v>5</v>
      </c>
      <c r="V3" s="15">
        <v>8</v>
      </c>
      <c r="W3" s="15">
        <v>0</v>
      </c>
      <c r="X3" s="15">
        <f>SUM(B3:W3)</f>
        <v>2818</v>
      </c>
    </row>
    <row r="4" spans="1:24" ht="20" customHeight="1" thickTop="1" thickBot="1" x14ac:dyDescent="0.4">
      <c r="A4" s="37" t="s">
        <v>23</v>
      </c>
      <c r="B4" s="15">
        <v>435</v>
      </c>
      <c r="C4" s="15">
        <v>150</v>
      </c>
      <c r="D4" s="15">
        <v>345</v>
      </c>
      <c r="E4" s="15">
        <v>607</v>
      </c>
      <c r="F4" s="15">
        <v>435</v>
      </c>
      <c r="G4" s="15">
        <v>210</v>
      </c>
      <c r="H4" s="15">
        <v>123</v>
      </c>
      <c r="I4" s="15">
        <v>11</v>
      </c>
      <c r="J4" s="15">
        <v>134</v>
      </c>
      <c r="K4" s="15">
        <v>49</v>
      </c>
      <c r="L4" s="15">
        <v>65</v>
      </c>
      <c r="M4" s="15">
        <v>33</v>
      </c>
      <c r="N4" s="15">
        <v>1</v>
      </c>
      <c r="O4" s="15">
        <v>12</v>
      </c>
      <c r="P4" s="15">
        <v>70</v>
      </c>
      <c r="Q4" s="15">
        <v>23</v>
      </c>
      <c r="R4" s="15">
        <v>51</v>
      </c>
      <c r="S4" s="15">
        <v>1</v>
      </c>
      <c r="T4" s="15">
        <v>2</v>
      </c>
      <c r="U4" s="15">
        <v>3</v>
      </c>
      <c r="V4" s="15">
        <v>8</v>
      </c>
      <c r="W4" s="15">
        <v>0</v>
      </c>
      <c r="X4" s="15">
        <f>SUM(B4:W4)</f>
        <v>2768</v>
      </c>
    </row>
    <row r="5" spans="1:24" ht="20" customHeight="1" thickTop="1" thickBot="1" x14ac:dyDescent="0.4">
      <c r="A5" s="37" t="s">
        <v>24</v>
      </c>
      <c r="B5" s="15">
        <v>401</v>
      </c>
      <c r="C5" s="15">
        <v>180</v>
      </c>
      <c r="D5" s="15">
        <v>348</v>
      </c>
      <c r="E5" s="15">
        <v>760</v>
      </c>
      <c r="F5" s="15">
        <v>187</v>
      </c>
      <c r="G5" s="15">
        <v>120</v>
      </c>
      <c r="H5" s="15">
        <v>112</v>
      </c>
      <c r="I5" s="15">
        <v>15</v>
      </c>
      <c r="J5" s="15">
        <v>77</v>
      </c>
      <c r="K5" s="15">
        <v>24</v>
      </c>
      <c r="L5" s="15">
        <v>34</v>
      </c>
      <c r="M5" s="15">
        <v>12</v>
      </c>
      <c r="N5" s="15">
        <v>0</v>
      </c>
      <c r="O5" s="15">
        <v>11</v>
      </c>
      <c r="P5" s="15">
        <v>120</v>
      </c>
      <c r="Q5" s="15">
        <v>32</v>
      </c>
      <c r="R5" s="15">
        <v>45</v>
      </c>
      <c r="S5" s="15">
        <v>1</v>
      </c>
      <c r="T5" s="15">
        <v>1</v>
      </c>
      <c r="U5" s="15">
        <v>5</v>
      </c>
      <c r="V5" s="15">
        <v>12</v>
      </c>
      <c r="W5" s="15">
        <v>0</v>
      </c>
      <c r="X5" s="15">
        <f>SUM(B5:W5)</f>
        <v>2497</v>
      </c>
    </row>
    <row r="6" spans="1:24" ht="20" customHeight="1" thickTop="1" thickBot="1" x14ac:dyDescent="0.4">
      <c r="A6" s="38" t="s">
        <v>25</v>
      </c>
      <c r="B6" s="16">
        <f>SUM(B3:B5)</f>
        <v>1342</v>
      </c>
      <c r="C6" s="16">
        <f t="shared" ref="C6:X6" si="0">SUM(C3:C5)</f>
        <v>555</v>
      </c>
      <c r="D6" s="16">
        <f t="shared" si="0"/>
        <v>1123</v>
      </c>
      <c r="E6" s="16">
        <f t="shared" si="0"/>
        <v>1879</v>
      </c>
      <c r="F6" s="16">
        <f t="shared" si="0"/>
        <v>862</v>
      </c>
      <c r="G6" s="16">
        <f t="shared" si="0"/>
        <v>585</v>
      </c>
      <c r="H6" s="16">
        <f t="shared" si="0"/>
        <v>361</v>
      </c>
      <c r="I6" s="16">
        <f t="shared" si="0"/>
        <v>48</v>
      </c>
      <c r="J6" s="16">
        <f t="shared" si="0"/>
        <v>293</v>
      </c>
      <c r="K6" s="16">
        <f t="shared" si="0"/>
        <v>125</v>
      </c>
      <c r="L6" s="16">
        <f t="shared" si="0"/>
        <v>144</v>
      </c>
      <c r="M6" s="16">
        <f t="shared" si="0"/>
        <v>60</v>
      </c>
      <c r="N6" s="16">
        <f t="shared" si="0"/>
        <v>1</v>
      </c>
      <c r="O6" s="16">
        <f t="shared" si="0"/>
        <v>44</v>
      </c>
      <c r="P6" s="16">
        <f t="shared" si="0"/>
        <v>376</v>
      </c>
      <c r="Q6" s="16">
        <f t="shared" si="0"/>
        <v>82</v>
      </c>
      <c r="R6" s="16">
        <f t="shared" si="0"/>
        <v>155</v>
      </c>
      <c r="S6" s="16">
        <f t="shared" si="0"/>
        <v>3</v>
      </c>
      <c r="T6" s="16">
        <f t="shared" si="0"/>
        <v>4</v>
      </c>
      <c r="U6" s="16">
        <f t="shared" si="0"/>
        <v>13</v>
      </c>
      <c r="V6" s="16">
        <f t="shared" si="0"/>
        <v>28</v>
      </c>
      <c r="W6" s="16">
        <f t="shared" si="0"/>
        <v>0</v>
      </c>
      <c r="X6" s="16">
        <f t="shared" si="0"/>
        <v>8083</v>
      </c>
    </row>
    <row r="7" spans="1:24" ht="20" customHeight="1" thickTop="1" thickBot="1" x14ac:dyDescent="0.4">
      <c r="A7" s="37" t="s">
        <v>26</v>
      </c>
      <c r="B7" s="15">
        <v>360</v>
      </c>
      <c r="C7" s="15">
        <v>208</v>
      </c>
      <c r="D7" s="15">
        <v>407</v>
      </c>
      <c r="E7" s="15">
        <v>285</v>
      </c>
      <c r="F7" s="15">
        <v>218</v>
      </c>
      <c r="G7" s="15">
        <v>135</v>
      </c>
      <c r="H7" s="15">
        <v>118</v>
      </c>
      <c r="I7" s="15">
        <v>14</v>
      </c>
      <c r="J7" s="15">
        <v>65</v>
      </c>
      <c r="K7" s="15">
        <v>20</v>
      </c>
      <c r="L7" s="15">
        <v>72</v>
      </c>
      <c r="M7" s="15">
        <v>32</v>
      </c>
      <c r="N7" s="15">
        <v>20</v>
      </c>
      <c r="O7" s="15">
        <v>27</v>
      </c>
      <c r="P7" s="15">
        <v>90</v>
      </c>
      <c r="Q7" s="91">
        <v>27</v>
      </c>
      <c r="R7" s="15">
        <v>59</v>
      </c>
      <c r="S7" s="15">
        <v>1</v>
      </c>
      <c r="T7" s="15">
        <v>1</v>
      </c>
      <c r="U7" s="15">
        <v>6</v>
      </c>
      <c r="V7" s="15">
        <v>6</v>
      </c>
      <c r="W7" s="15">
        <v>0</v>
      </c>
      <c r="X7" s="15">
        <f>SUM(B7:W7)</f>
        <v>2171</v>
      </c>
    </row>
    <row r="8" spans="1:24" ht="20" customHeight="1" thickTop="1" thickBot="1" x14ac:dyDescent="0.4">
      <c r="A8" s="37" t="s">
        <v>27</v>
      </c>
      <c r="B8" s="15">
        <v>363</v>
      </c>
      <c r="C8" s="15">
        <v>142</v>
      </c>
      <c r="D8" s="15">
        <v>495</v>
      </c>
      <c r="E8" s="15">
        <v>796</v>
      </c>
      <c r="F8" s="15">
        <v>236</v>
      </c>
      <c r="G8" s="15">
        <v>160</v>
      </c>
      <c r="H8" s="15">
        <v>117</v>
      </c>
      <c r="I8" s="15">
        <v>24</v>
      </c>
      <c r="J8" s="15">
        <v>60</v>
      </c>
      <c r="K8" s="15">
        <v>28</v>
      </c>
      <c r="L8" s="15">
        <v>51</v>
      </c>
      <c r="M8" s="15">
        <v>28</v>
      </c>
      <c r="N8" s="15">
        <v>15</v>
      </c>
      <c r="O8" s="15">
        <v>12</v>
      </c>
      <c r="P8" s="15">
        <v>120</v>
      </c>
      <c r="Q8" s="15">
        <v>61</v>
      </c>
      <c r="R8" s="15">
        <v>39</v>
      </c>
      <c r="S8" s="15">
        <v>1</v>
      </c>
      <c r="T8" s="15">
        <v>2</v>
      </c>
      <c r="U8" s="15">
        <v>9</v>
      </c>
      <c r="V8" s="15">
        <v>8</v>
      </c>
      <c r="W8" s="15">
        <v>0</v>
      </c>
      <c r="X8" s="15">
        <f>SUM(B8:W8)</f>
        <v>2767</v>
      </c>
    </row>
    <row r="9" spans="1:24" ht="20" customHeight="1" thickTop="1" thickBot="1" x14ac:dyDescent="0.4">
      <c r="A9" s="37" t="s">
        <v>28</v>
      </c>
      <c r="B9" s="15">
        <v>525</v>
      </c>
      <c r="C9" s="15">
        <v>340</v>
      </c>
      <c r="D9" s="15">
        <v>492</v>
      </c>
      <c r="E9" s="15">
        <v>809</v>
      </c>
      <c r="F9" s="15">
        <v>788</v>
      </c>
      <c r="G9" s="15">
        <v>190</v>
      </c>
      <c r="H9" s="15">
        <v>120</v>
      </c>
      <c r="I9" s="15">
        <v>30</v>
      </c>
      <c r="J9" s="15">
        <v>59</v>
      </c>
      <c r="K9" s="15">
        <v>24</v>
      </c>
      <c r="L9" s="15">
        <v>67</v>
      </c>
      <c r="M9" s="15">
        <v>34</v>
      </c>
      <c r="N9" s="15">
        <v>15</v>
      </c>
      <c r="O9" s="15">
        <v>22</v>
      </c>
      <c r="P9" s="15">
        <v>120</v>
      </c>
      <c r="Q9" s="15">
        <v>83</v>
      </c>
      <c r="R9" s="15">
        <v>4</v>
      </c>
      <c r="S9" s="15">
        <v>1</v>
      </c>
      <c r="T9" s="15">
        <v>2</v>
      </c>
      <c r="U9" s="15">
        <v>9</v>
      </c>
      <c r="V9" s="15">
        <v>9</v>
      </c>
      <c r="W9" s="15">
        <v>0</v>
      </c>
      <c r="X9" s="15">
        <f>SUM(B9:W9)</f>
        <v>3743</v>
      </c>
    </row>
    <row r="10" spans="1:24" ht="20" customHeight="1" thickTop="1" thickBot="1" x14ac:dyDescent="0.4">
      <c r="A10" s="38" t="s">
        <v>29</v>
      </c>
      <c r="B10" s="16">
        <f>SUM(B7:B9)</f>
        <v>1248</v>
      </c>
      <c r="C10" s="16">
        <f t="shared" ref="C10:X10" si="1">SUM(C7:C9)</f>
        <v>690</v>
      </c>
      <c r="D10" s="16">
        <f t="shared" si="1"/>
        <v>1394</v>
      </c>
      <c r="E10" s="16">
        <f t="shared" si="1"/>
        <v>1890</v>
      </c>
      <c r="F10" s="16">
        <f t="shared" si="1"/>
        <v>1242</v>
      </c>
      <c r="G10" s="16">
        <f t="shared" si="1"/>
        <v>485</v>
      </c>
      <c r="H10" s="16">
        <f t="shared" si="1"/>
        <v>355</v>
      </c>
      <c r="I10" s="16">
        <f t="shared" si="1"/>
        <v>68</v>
      </c>
      <c r="J10" s="16">
        <f t="shared" si="1"/>
        <v>184</v>
      </c>
      <c r="K10" s="16">
        <f t="shared" si="1"/>
        <v>72</v>
      </c>
      <c r="L10" s="16">
        <f t="shared" si="1"/>
        <v>190</v>
      </c>
      <c r="M10" s="16">
        <f t="shared" si="1"/>
        <v>94</v>
      </c>
      <c r="N10" s="16">
        <f t="shared" si="1"/>
        <v>50</v>
      </c>
      <c r="O10" s="16">
        <f t="shared" si="1"/>
        <v>61</v>
      </c>
      <c r="P10" s="16">
        <f t="shared" si="1"/>
        <v>330</v>
      </c>
      <c r="Q10" s="16">
        <f t="shared" si="1"/>
        <v>171</v>
      </c>
      <c r="R10" s="16">
        <f t="shared" si="1"/>
        <v>102</v>
      </c>
      <c r="S10" s="16">
        <f t="shared" si="1"/>
        <v>3</v>
      </c>
      <c r="T10" s="16">
        <f t="shared" si="1"/>
        <v>5</v>
      </c>
      <c r="U10" s="16">
        <f t="shared" si="1"/>
        <v>24</v>
      </c>
      <c r="V10" s="16">
        <f t="shared" si="1"/>
        <v>23</v>
      </c>
      <c r="W10" s="16">
        <f t="shared" si="1"/>
        <v>0</v>
      </c>
      <c r="X10" s="16">
        <f t="shared" si="1"/>
        <v>8681</v>
      </c>
    </row>
    <row r="11" spans="1:24" ht="20" customHeight="1" thickTop="1" thickBot="1" x14ac:dyDescent="0.4">
      <c r="A11" s="38" t="s">
        <v>30</v>
      </c>
      <c r="B11" s="16">
        <f>SUM(B10,B6)</f>
        <v>2590</v>
      </c>
      <c r="C11" s="16">
        <f t="shared" ref="C11:X11" si="2">SUM(C10,C6)</f>
        <v>1245</v>
      </c>
      <c r="D11" s="16">
        <f t="shared" si="2"/>
        <v>2517</v>
      </c>
      <c r="E11" s="16">
        <f t="shared" si="2"/>
        <v>3769</v>
      </c>
      <c r="F11" s="16">
        <f t="shared" si="2"/>
        <v>2104</v>
      </c>
      <c r="G11" s="16">
        <f t="shared" si="2"/>
        <v>1070</v>
      </c>
      <c r="H11" s="16">
        <f t="shared" si="2"/>
        <v>716</v>
      </c>
      <c r="I11" s="16">
        <f t="shared" si="2"/>
        <v>116</v>
      </c>
      <c r="J11" s="16">
        <f t="shared" si="2"/>
        <v>477</v>
      </c>
      <c r="K11" s="16">
        <f t="shared" si="2"/>
        <v>197</v>
      </c>
      <c r="L11" s="16">
        <f t="shared" si="2"/>
        <v>334</v>
      </c>
      <c r="M11" s="16">
        <f t="shared" si="2"/>
        <v>154</v>
      </c>
      <c r="N11" s="16">
        <f t="shared" si="2"/>
        <v>51</v>
      </c>
      <c r="O11" s="16">
        <f t="shared" si="2"/>
        <v>105</v>
      </c>
      <c r="P11" s="16">
        <f t="shared" si="2"/>
        <v>706</v>
      </c>
      <c r="Q11" s="16">
        <f t="shared" si="2"/>
        <v>253</v>
      </c>
      <c r="R11" s="16">
        <f t="shared" si="2"/>
        <v>257</v>
      </c>
      <c r="S11" s="16">
        <f t="shared" si="2"/>
        <v>6</v>
      </c>
      <c r="T11" s="16">
        <f t="shared" si="2"/>
        <v>9</v>
      </c>
      <c r="U11" s="16">
        <f t="shared" si="2"/>
        <v>37</v>
      </c>
      <c r="V11" s="16">
        <f t="shared" si="2"/>
        <v>51</v>
      </c>
      <c r="W11" s="16">
        <f t="shared" si="2"/>
        <v>0</v>
      </c>
      <c r="X11" s="16">
        <f t="shared" si="2"/>
        <v>16764</v>
      </c>
    </row>
    <row r="12" spans="1:24" ht="20" customHeight="1" thickTop="1" thickBot="1" x14ac:dyDescent="0.4">
      <c r="A12" s="37" t="s">
        <v>31</v>
      </c>
      <c r="B12" s="15">
        <v>247</v>
      </c>
      <c r="C12" s="15">
        <v>327</v>
      </c>
      <c r="D12" s="15">
        <v>345</v>
      </c>
      <c r="E12" s="15">
        <v>894</v>
      </c>
      <c r="F12" s="15">
        <v>240</v>
      </c>
      <c r="G12" s="15">
        <v>195</v>
      </c>
      <c r="H12" s="15">
        <v>119</v>
      </c>
      <c r="I12" s="15">
        <v>12</v>
      </c>
      <c r="J12" s="15">
        <v>45</v>
      </c>
      <c r="K12" s="15">
        <v>19</v>
      </c>
      <c r="L12" s="15">
        <v>27</v>
      </c>
      <c r="M12" s="15">
        <v>33</v>
      </c>
      <c r="N12" s="15">
        <v>10</v>
      </c>
      <c r="O12" s="15">
        <v>13</v>
      </c>
      <c r="P12" s="15">
        <v>111</v>
      </c>
      <c r="Q12" s="15">
        <v>49</v>
      </c>
      <c r="R12" s="15">
        <v>48</v>
      </c>
      <c r="S12" s="15">
        <v>1</v>
      </c>
      <c r="T12" s="15">
        <v>1</v>
      </c>
      <c r="U12" s="15">
        <v>5</v>
      </c>
      <c r="V12" s="15">
        <v>8</v>
      </c>
      <c r="W12" s="15">
        <v>0</v>
      </c>
      <c r="X12" s="15">
        <f>SUM(B12:W12)</f>
        <v>2749</v>
      </c>
    </row>
    <row r="13" spans="1:24" ht="20" customHeight="1" thickTop="1" thickBot="1" x14ac:dyDescent="0.4">
      <c r="A13" s="37" t="s">
        <v>32</v>
      </c>
      <c r="B13" s="15">
        <v>900</v>
      </c>
      <c r="C13" s="15">
        <v>202</v>
      </c>
      <c r="D13" s="15">
        <v>495</v>
      </c>
      <c r="E13" s="15">
        <v>760</v>
      </c>
      <c r="F13" s="15">
        <v>360</v>
      </c>
      <c r="G13" s="15">
        <v>256</v>
      </c>
      <c r="H13" s="15">
        <v>95</v>
      </c>
      <c r="I13" s="15">
        <v>19</v>
      </c>
      <c r="J13" s="15">
        <v>40</v>
      </c>
      <c r="K13" s="15">
        <v>28</v>
      </c>
      <c r="L13" s="15">
        <v>39</v>
      </c>
      <c r="M13" s="15">
        <v>21</v>
      </c>
      <c r="N13" s="15">
        <v>7</v>
      </c>
      <c r="O13" s="15">
        <v>36</v>
      </c>
      <c r="P13" s="15">
        <v>105</v>
      </c>
      <c r="Q13" s="15">
        <v>71</v>
      </c>
      <c r="R13" s="15">
        <v>44</v>
      </c>
      <c r="S13" s="15">
        <v>0</v>
      </c>
      <c r="T13" s="15">
        <v>0</v>
      </c>
      <c r="U13" s="15">
        <v>3</v>
      </c>
      <c r="V13" s="15">
        <v>9</v>
      </c>
      <c r="W13" s="15">
        <v>0</v>
      </c>
      <c r="X13" s="15">
        <f>SUM(B13:W13)</f>
        <v>3490</v>
      </c>
    </row>
    <row r="14" spans="1:24" ht="20" customHeight="1" thickTop="1" thickBot="1" x14ac:dyDescent="0.4">
      <c r="A14" s="37" t="s">
        <v>33</v>
      </c>
      <c r="B14" s="15">
        <v>405</v>
      </c>
      <c r="C14" s="15">
        <v>248</v>
      </c>
      <c r="D14" s="15">
        <v>393</v>
      </c>
      <c r="E14" s="15">
        <v>655</v>
      </c>
      <c r="F14" s="15">
        <v>405</v>
      </c>
      <c r="G14" s="15">
        <v>195</v>
      </c>
      <c r="H14" s="15">
        <v>121</v>
      </c>
      <c r="I14" s="15">
        <v>22</v>
      </c>
      <c r="J14" s="15">
        <v>56</v>
      </c>
      <c r="K14" s="15">
        <v>54</v>
      </c>
      <c r="L14" s="15">
        <v>61</v>
      </c>
      <c r="M14" s="15">
        <v>20</v>
      </c>
      <c r="N14" s="15">
        <v>15</v>
      </c>
      <c r="O14" s="15">
        <v>21</v>
      </c>
      <c r="P14" s="15">
        <v>120</v>
      </c>
      <c r="Q14" s="15">
        <v>90</v>
      </c>
      <c r="R14" s="15">
        <v>63</v>
      </c>
      <c r="S14" s="15">
        <v>1</v>
      </c>
      <c r="T14" s="15">
        <v>1</v>
      </c>
      <c r="U14" s="15">
        <v>5</v>
      </c>
      <c r="V14" s="15">
        <v>12</v>
      </c>
      <c r="W14" s="15">
        <v>90</v>
      </c>
      <c r="X14" s="15">
        <f>SUM(B14:W14)</f>
        <v>3053</v>
      </c>
    </row>
    <row r="15" spans="1:24" ht="20" customHeight="1" thickTop="1" thickBot="1" x14ac:dyDescent="0.4">
      <c r="A15" s="38" t="s">
        <v>34</v>
      </c>
      <c r="B15" s="16">
        <f>SUM(B12:B14)</f>
        <v>1552</v>
      </c>
      <c r="C15" s="16">
        <f t="shared" ref="C15:X15" si="3">SUM(C12:C14)</f>
        <v>777</v>
      </c>
      <c r="D15" s="16">
        <f t="shared" si="3"/>
        <v>1233</v>
      </c>
      <c r="E15" s="16">
        <f t="shared" si="3"/>
        <v>2309</v>
      </c>
      <c r="F15" s="16">
        <f t="shared" si="3"/>
        <v>1005</v>
      </c>
      <c r="G15" s="16">
        <f t="shared" si="3"/>
        <v>646</v>
      </c>
      <c r="H15" s="16">
        <f t="shared" si="3"/>
        <v>335</v>
      </c>
      <c r="I15" s="16">
        <f t="shared" si="3"/>
        <v>53</v>
      </c>
      <c r="J15" s="16">
        <f t="shared" si="3"/>
        <v>141</v>
      </c>
      <c r="K15" s="16">
        <f t="shared" si="3"/>
        <v>101</v>
      </c>
      <c r="L15" s="16">
        <f t="shared" si="3"/>
        <v>127</v>
      </c>
      <c r="M15" s="16">
        <f t="shared" si="3"/>
        <v>74</v>
      </c>
      <c r="N15" s="16">
        <f t="shared" si="3"/>
        <v>32</v>
      </c>
      <c r="O15" s="16">
        <f t="shared" si="3"/>
        <v>70</v>
      </c>
      <c r="P15" s="16">
        <f t="shared" si="3"/>
        <v>336</v>
      </c>
      <c r="Q15" s="16">
        <f t="shared" si="3"/>
        <v>210</v>
      </c>
      <c r="R15" s="16">
        <f t="shared" si="3"/>
        <v>155</v>
      </c>
      <c r="S15" s="16">
        <f t="shared" si="3"/>
        <v>2</v>
      </c>
      <c r="T15" s="16">
        <f t="shared" si="3"/>
        <v>2</v>
      </c>
      <c r="U15" s="16">
        <f t="shared" si="3"/>
        <v>13</v>
      </c>
      <c r="V15" s="16">
        <f t="shared" si="3"/>
        <v>29</v>
      </c>
      <c r="W15" s="16">
        <f t="shared" si="3"/>
        <v>90</v>
      </c>
      <c r="X15" s="16">
        <f t="shared" si="3"/>
        <v>9292</v>
      </c>
    </row>
    <row r="16" spans="1:24" ht="20" customHeight="1" thickTop="1" thickBot="1" x14ac:dyDescent="0.4">
      <c r="A16" s="37" t="s">
        <v>35</v>
      </c>
      <c r="B16" s="15">
        <v>418</v>
      </c>
      <c r="C16" s="15">
        <v>228</v>
      </c>
      <c r="D16" s="15">
        <v>368</v>
      </c>
      <c r="E16" s="15">
        <v>350</v>
      </c>
      <c r="F16" s="15">
        <v>510</v>
      </c>
      <c r="G16" s="15">
        <v>245</v>
      </c>
      <c r="H16" s="15">
        <v>128</v>
      </c>
      <c r="I16" s="15">
        <v>34</v>
      </c>
      <c r="J16" s="15">
        <v>70</v>
      </c>
      <c r="K16" s="15">
        <v>61</v>
      </c>
      <c r="L16" s="15">
        <v>116</v>
      </c>
      <c r="M16" s="15">
        <v>29</v>
      </c>
      <c r="N16" s="15">
        <v>7</v>
      </c>
      <c r="O16" s="15">
        <v>28</v>
      </c>
      <c r="P16" s="15">
        <v>95</v>
      </c>
      <c r="Q16" s="15">
        <v>75</v>
      </c>
      <c r="R16" s="15">
        <v>35</v>
      </c>
      <c r="S16" s="15">
        <v>1</v>
      </c>
      <c r="T16" s="15">
        <v>2</v>
      </c>
      <c r="U16" s="15">
        <v>13</v>
      </c>
      <c r="V16" s="15">
        <v>10</v>
      </c>
      <c r="W16" s="15">
        <v>0</v>
      </c>
      <c r="X16" s="15">
        <f>SUM(B16:W16)</f>
        <v>2823</v>
      </c>
    </row>
    <row r="17" spans="1:24" ht="20" customHeight="1" thickTop="1" x14ac:dyDescent="0.35">
      <c r="A17" s="39" t="s">
        <v>36</v>
      </c>
      <c r="B17" s="15">
        <v>531</v>
      </c>
      <c r="C17" s="15">
        <v>365</v>
      </c>
      <c r="D17" s="15">
        <v>444</v>
      </c>
      <c r="E17" s="15">
        <v>365</v>
      </c>
      <c r="F17" s="15">
        <v>446</v>
      </c>
      <c r="G17" s="15">
        <v>225</v>
      </c>
      <c r="H17" s="15">
        <v>201</v>
      </c>
      <c r="I17" s="15">
        <v>45</v>
      </c>
      <c r="J17" s="15">
        <v>40</v>
      </c>
      <c r="K17" s="15">
        <v>30</v>
      </c>
      <c r="L17" s="15">
        <v>91</v>
      </c>
      <c r="M17" s="15">
        <v>13</v>
      </c>
      <c r="N17" s="15">
        <v>12</v>
      </c>
      <c r="O17" s="15">
        <v>18</v>
      </c>
      <c r="P17" s="15">
        <v>74</v>
      </c>
      <c r="Q17" s="15">
        <v>71</v>
      </c>
      <c r="R17" s="15">
        <v>30</v>
      </c>
      <c r="S17" s="15">
        <v>1</v>
      </c>
      <c r="T17" s="15">
        <v>2</v>
      </c>
      <c r="U17" s="15">
        <v>4</v>
      </c>
      <c r="V17" s="15">
        <v>11</v>
      </c>
      <c r="W17" s="15">
        <v>0</v>
      </c>
      <c r="X17" s="15">
        <f>SUM(B17:W17)</f>
        <v>3019</v>
      </c>
    </row>
    <row r="18" spans="1:24" ht="20" customHeight="1" x14ac:dyDescent="0.35">
      <c r="A18" s="32" t="s">
        <v>39</v>
      </c>
      <c r="B18" s="15">
        <v>437</v>
      </c>
      <c r="C18" s="15">
        <v>229</v>
      </c>
      <c r="D18" s="15">
        <v>332</v>
      </c>
      <c r="E18" s="15">
        <v>300</v>
      </c>
      <c r="F18" s="15">
        <v>592</v>
      </c>
      <c r="G18" s="15">
        <v>240</v>
      </c>
      <c r="H18" s="15">
        <v>133</v>
      </c>
      <c r="I18" s="15">
        <v>35</v>
      </c>
      <c r="J18" s="15">
        <v>150</v>
      </c>
      <c r="K18" s="15">
        <v>36</v>
      </c>
      <c r="L18" s="15">
        <v>51</v>
      </c>
      <c r="M18" s="15">
        <v>20</v>
      </c>
      <c r="N18" s="15">
        <v>5</v>
      </c>
      <c r="O18" s="15">
        <v>25</v>
      </c>
      <c r="P18" s="15">
        <v>65</v>
      </c>
      <c r="Q18" s="15">
        <v>41</v>
      </c>
      <c r="R18" s="15">
        <v>36</v>
      </c>
      <c r="S18" s="15">
        <v>1</v>
      </c>
      <c r="T18" s="15">
        <v>1</v>
      </c>
      <c r="U18" s="15">
        <v>8</v>
      </c>
      <c r="V18" s="15">
        <v>12</v>
      </c>
      <c r="W18" s="15">
        <v>0</v>
      </c>
      <c r="X18" s="15">
        <f>SUM(B18:W18)</f>
        <v>2749</v>
      </c>
    </row>
    <row r="19" spans="1:24" ht="20" customHeight="1" x14ac:dyDescent="0.45">
      <c r="A19" s="40" t="s">
        <v>37</v>
      </c>
      <c r="B19" s="16">
        <f>SUM(B16:B18)</f>
        <v>1386</v>
      </c>
      <c r="C19" s="16">
        <f t="shared" ref="C19:X19" si="4">SUM(C16:C18)</f>
        <v>822</v>
      </c>
      <c r="D19" s="16">
        <f t="shared" si="4"/>
        <v>1144</v>
      </c>
      <c r="E19" s="16">
        <f t="shared" si="4"/>
        <v>1015</v>
      </c>
      <c r="F19" s="16">
        <f t="shared" si="4"/>
        <v>1548</v>
      </c>
      <c r="G19" s="16">
        <f t="shared" si="4"/>
        <v>710</v>
      </c>
      <c r="H19" s="16">
        <f t="shared" si="4"/>
        <v>462</v>
      </c>
      <c r="I19" s="16">
        <f t="shared" si="4"/>
        <v>114</v>
      </c>
      <c r="J19" s="16">
        <f t="shared" si="4"/>
        <v>260</v>
      </c>
      <c r="K19" s="16">
        <f t="shared" si="4"/>
        <v>127</v>
      </c>
      <c r="L19" s="16">
        <f t="shared" si="4"/>
        <v>258</v>
      </c>
      <c r="M19" s="16">
        <f t="shared" si="4"/>
        <v>62</v>
      </c>
      <c r="N19" s="16">
        <f t="shared" si="4"/>
        <v>24</v>
      </c>
      <c r="O19" s="16">
        <f t="shared" si="4"/>
        <v>71</v>
      </c>
      <c r="P19" s="16">
        <f t="shared" si="4"/>
        <v>234</v>
      </c>
      <c r="Q19" s="16">
        <f t="shared" si="4"/>
        <v>187</v>
      </c>
      <c r="R19" s="16">
        <f t="shared" si="4"/>
        <v>101</v>
      </c>
      <c r="S19" s="16">
        <f t="shared" si="4"/>
        <v>3</v>
      </c>
      <c r="T19" s="16">
        <f t="shared" si="4"/>
        <v>5</v>
      </c>
      <c r="U19" s="16">
        <f t="shared" si="4"/>
        <v>25</v>
      </c>
      <c r="V19" s="16">
        <f t="shared" si="4"/>
        <v>33</v>
      </c>
      <c r="W19" s="16">
        <f t="shared" si="4"/>
        <v>0</v>
      </c>
      <c r="X19" s="16">
        <f t="shared" si="4"/>
        <v>8591</v>
      </c>
    </row>
    <row r="20" spans="1:24" ht="20" customHeight="1" x14ac:dyDescent="0.45">
      <c r="A20" s="106" t="s">
        <v>38</v>
      </c>
      <c r="B20" s="107">
        <f>SUM(B11,B15,B19)</f>
        <v>5528</v>
      </c>
      <c r="C20" s="107">
        <f t="shared" ref="C20:X20" si="5">SUM(C11,C15,C19)</f>
        <v>2844</v>
      </c>
      <c r="D20" s="107">
        <f t="shared" si="5"/>
        <v>4894</v>
      </c>
      <c r="E20" s="107">
        <f t="shared" si="5"/>
        <v>7093</v>
      </c>
      <c r="F20" s="107">
        <f t="shared" si="5"/>
        <v>4657</v>
      </c>
      <c r="G20" s="107">
        <f t="shared" si="5"/>
        <v>2426</v>
      </c>
      <c r="H20" s="107">
        <f t="shared" si="5"/>
        <v>1513</v>
      </c>
      <c r="I20" s="107">
        <f t="shared" si="5"/>
        <v>283</v>
      </c>
      <c r="J20" s="107">
        <f t="shared" si="5"/>
        <v>878</v>
      </c>
      <c r="K20" s="107">
        <f t="shared" si="5"/>
        <v>425</v>
      </c>
      <c r="L20" s="107">
        <f t="shared" si="5"/>
        <v>719</v>
      </c>
      <c r="M20" s="107">
        <f t="shared" si="5"/>
        <v>290</v>
      </c>
      <c r="N20" s="107">
        <f t="shared" si="5"/>
        <v>107</v>
      </c>
      <c r="O20" s="107">
        <f t="shared" si="5"/>
        <v>246</v>
      </c>
      <c r="P20" s="107">
        <f t="shared" si="5"/>
        <v>1276</v>
      </c>
      <c r="Q20" s="107">
        <f t="shared" si="5"/>
        <v>650</v>
      </c>
      <c r="R20" s="107">
        <f t="shared" si="5"/>
        <v>513</v>
      </c>
      <c r="S20" s="107">
        <f t="shared" si="5"/>
        <v>11</v>
      </c>
      <c r="T20" s="107">
        <f t="shared" si="5"/>
        <v>16</v>
      </c>
      <c r="U20" s="107">
        <f t="shared" si="5"/>
        <v>75</v>
      </c>
      <c r="V20" s="107">
        <f t="shared" si="5"/>
        <v>113</v>
      </c>
      <c r="W20" s="107">
        <f t="shared" si="5"/>
        <v>90</v>
      </c>
      <c r="X20" s="107">
        <f t="shared" si="5"/>
        <v>34647</v>
      </c>
    </row>
    <row r="21" spans="1:24" ht="31" x14ac:dyDescent="0.35">
      <c r="A21" s="102" t="s">
        <v>103</v>
      </c>
      <c r="B21" s="114">
        <f>B20/12</f>
        <v>460.66666666666669</v>
      </c>
      <c r="C21" s="114">
        <f t="shared" ref="C21:X21" si="6">C20/12</f>
        <v>237</v>
      </c>
      <c r="D21" s="114">
        <f t="shared" si="6"/>
        <v>407.83333333333331</v>
      </c>
      <c r="E21" s="114">
        <f t="shared" si="6"/>
        <v>591.08333333333337</v>
      </c>
      <c r="F21" s="114">
        <f t="shared" si="6"/>
        <v>388.08333333333331</v>
      </c>
      <c r="G21" s="114">
        <f t="shared" si="6"/>
        <v>202.16666666666666</v>
      </c>
      <c r="H21" s="114">
        <f t="shared" si="6"/>
        <v>126.08333333333333</v>
      </c>
      <c r="I21" s="114">
        <f t="shared" si="6"/>
        <v>23.583333333333332</v>
      </c>
      <c r="J21" s="114">
        <f t="shared" si="6"/>
        <v>73.166666666666671</v>
      </c>
      <c r="K21" s="114">
        <f t="shared" si="6"/>
        <v>35.416666666666664</v>
      </c>
      <c r="L21" s="114">
        <f t="shared" si="6"/>
        <v>59.916666666666664</v>
      </c>
      <c r="M21" s="114">
        <f t="shared" si="6"/>
        <v>24.166666666666668</v>
      </c>
      <c r="N21" s="114">
        <f t="shared" si="6"/>
        <v>8.9166666666666661</v>
      </c>
      <c r="O21" s="114">
        <f t="shared" si="6"/>
        <v>20.5</v>
      </c>
      <c r="P21" s="114">
        <f t="shared" si="6"/>
        <v>106.33333333333333</v>
      </c>
      <c r="Q21" s="114">
        <f t="shared" si="6"/>
        <v>54.166666666666664</v>
      </c>
      <c r="R21" s="114">
        <f t="shared" si="6"/>
        <v>42.75</v>
      </c>
      <c r="S21" s="114">
        <f t="shared" si="6"/>
        <v>0.91666666666666663</v>
      </c>
      <c r="T21" s="114">
        <f t="shared" si="6"/>
        <v>1.3333333333333333</v>
      </c>
      <c r="U21" s="114">
        <f t="shared" si="6"/>
        <v>6.25</v>
      </c>
      <c r="V21" s="114">
        <f t="shared" si="6"/>
        <v>9.4166666666666661</v>
      </c>
      <c r="W21" s="114">
        <f t="shared" si="6"/>
        <v>7.5</v>
      </c>
      <c r="X21" s="114">
        <f t="shared" si="6"/>
        <v>2887.25</v>
      </c>
    </row>
  </sheetData>
  <pageMargins left="0.7" right="0.7" top="0.75" bottom="0.75" header="0.3" footer="0.3"/>
  <pageSetup paperSize="9"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rightToLeft="1" topLeftCell="A19" zoomScaleNormal="100" workbookViewId="0">
      <selection activeCell="B22" sqref="B22:R22"/>
    </sheetView>
  </sheetViews>
  <sheetFormatPr defaultColWidth="8.81640625" defaultRowHeight="21" x14ac:dyDescent="0.5"/>
  <cols>
    <col min="1" max="1" width="19.36328125" style="82" customWidth="1"/>
    <col min="2" max="2" width="7.81640625" style="82" customWidth="1"/>
    <col min="3" max="3" width="6.6328125" style="82" customWidth="1"/>
    <col min="4" max="4" width="8.54296875" style="82" customWidth="1"/>
    <col min="5" max="7" width="7.7265625" style="82" bestFit="1" customWidth="1"/>
    <col min="8" max="8" width="8.90625" style="82" customWidth="1"/>
    <col min="9" max="9" width="7.6328125" style="82" customWidth="1"/>
    <col min="10" max="10" width="5.26953125" style="82" customWidth="1"/>
    <col min="11" max="11" width="6.1796875" style="82" customWidth="1"/>
    <col min="12" max="12" width="6.08984375" style="82" bestFit="1" customWidth="1"/>
    <col min="13" max="13" width="6.36328125" style="82" customWidth="1"/>
    <col min="14" max="14" width="7.90625" style="82" customWidth="1"/>
    <col min="15" max="15" width="6.54296875" style="82" customWidth="1"/>
    <col min="16" max="17" width="6.08984375" style="82" bestFit="1" customWidth="1"/>
    <col min="18" max="18" width="9.36328125" style="82" bestFit="1" customWidth="1"/>
    <col min="19" max="20" width="5.7265625" style="5" customWidth="1"/>
    <col min="21" max="16384" width="8.81640625" style="5"/>
  </cols>
  <sheetData>
    <row r="1" spans="1:18" x14ac:dyDescent="0.5">
      <c r="A1" s="71"/>
      <c r="B1" s="72" t="s">
        <v>94</v>
      </c>
      <c r="C1" s="72"/>
      <c r="D1" s="72"/>
      <c r="E1" s="72"/>
      <c r="F1" s="72"/>
      <c r="G1" s="72"/>
      <c r="H1" s="72"/>
      <c r="I1" s="72"/>
      <c r="J1" s="72"/>
      <c r="K1" s="72"/>
      <c r="L1" s="73"/>
      <c r="M1" s="73"/>
      <c r="N1" s="73"/>
      <c r="O1" s="73"/>
      <c r="P1" s="73"/>
      <c r="Q1" s="73"/>
      <c r="R1" s="73"/>
    </row>
    <row r="2" spans="1:18" x14ac:dyDescent="0.5">
      <c r="A2" s="71"/>
      <c r="B2" s="74"/>
      <c r="C2" s="74"/>
      <c r="D2" s="74"/>
      <c r="E2" s="74"/>
      <c r="F2" s="74"/>
      <c r="G2" s="74"/>
      <c r="H2" s="74"/>
      <c r="I2" s="74"/>
      <c r="J2" s="74"/>
      <c r="K2" s="74"/>
      <c r="L2" s="73"/>
      <c r="M2" s="73"/>
      <c r="N2" s="73"/>
      <c r="O2" s="73"/>
      <c r="P2" s="73"/>
      <c r="Q2" s="73"/>
      <c r="R2" s="73"/>
    </row>
    <row r="3" spans="1:18" ht="155" customHeight="1" x14ac:dyDescent="0.5">
      <c r="A3" s="75" t="s">
        <v>89</v>
      </c>
      <c r="B3" s="19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13</v>
      </c>
      <c r="N3" s="19" t="s">
        <v>14</v>
      </c>
      <c r="O3" s="19" t="s">
        <v>15</v>
      </c>
      <c r="P3" s="19" t="s">
        <v>16</v>
      </c>
      <c r="Q3" s="66" t="s">
        <v>86</v>
      </c>
      <c r="R3" s="20" t="s">
        <v>21</v>
      </c>
    </row>
    <row r="4" spans="1:18" ht="28" customHeight="1" thickBot="1" x14ac:dyDescent="0.55000000000000004">
      <c r="A4" s="21" t="s">
        <v>22</v>
      </c>
      <c r="B4" s="76">
        <v>319</v>
      </c>
      <c r="C4" s="76">
        <v>18</v>
      </c>
      <c r="D4" s="76">
        <v>126</v>
      </c>
      <c r="E4" s="76">
        <v>212</v>
      </c>
      <c r="F4" s="76">
        <v>234</v>
      </c>
      <c r="G4" s="76">
        <v>186</v>
      </c>
      <c r="H4" s="76">
        <v>98</v>
      </c>
      <c r="I4" s="76">
        <v>27</v>
      </c>
      <c r="J4" s="76">
        <v>2</v>
      </c>
      <c r="K4" s="76">
        <v>30</v>
      </c>
      <c r="L4" s="76">
        <v>20</v>
      </c>
      <c r="M4" s="76">
        <v>19</v>
      </c>
      <c r="N4" s="76">
        <v>92</v>
      </c>
      <c r="O4" s="76">
        <v>30</v>
      </c>
      <c r="P4" s="76">
        <v>19</v>
      </c>
      <c r="Q4" s="76">
        <v>35</v>
      </c>
      <c r="R4" s="77">
        <f>SUM(B4:Q4)</f>
        <v>1467</v>
      </c>
    </row>
    <row r="5" spans="1:18" ht="28" customHeight="1" thickTop="1" thickBot="1" x14ac:dyDescent="0.55000000000000004">
      <c r="A5" s="21" t="s">
        <v>23</v>
      </c>
      <c r="B5" s="76">
        <v>207</v>
      </c>
      <c r="C5" s="76">
        <v>15</v>
      </c>
      <c r="D5" s="76">
        <v>130</v>
      </c>
      <c r="E5" s="76">
        <v>156</v>
      </c>
      <c r="F5" s="76">
        <v>202</v>
      </c>
      <c r="G5" s="76">
        <v>184</v>
      </c>
      <c r="H5" s="76">
        <v>63</v>
      </c>
      <c r="I5" s="76">
        <v>66</v>
      </c>
      <c r="J5" s="76">
        <v>2</v>
      </c>
      <c r="K5" s="76">
        <v>70</v>
      </c>
      <c r="L5" s="76">
        <v>7</v>
      </c>
      <c r="M5" s="76">
        <v>16</v>
      </c>
      <c r="N5" s="76">
        <v>158</v>
      </c>
      <c r="O5" s="76">
        <v>63</v>
      </c>
      <c r="P5" s="76">
        <v>23</v>
      </c>
      <c r="Q5" s="76">
        <v>46</v>
      </c>
      <c r="R5" s="77">
        <f>SUM(B5:Q5)</f>
        <v>1408</v>
      </c>
    </row>
    <row r="6" spans="1:18" ht="28" customHeight="1" thickTop="1" thickBot="1" x14ac:dyDescent="0.55000000000000004">
      <c r="A6" s="21" t="s">
        <v>24</v>
      </c>
      <c r="B6" s="76">
        <v>360</v>
      </c>
      <c r="C6" s="76">
        <v>2</v>
      </c>
      <c r="D6" s="76">
        <v>182</v>
      </c>
      <c r="E6" s="76">
        <v>214</v>
      </c>
      <c r="F6" s="76">
        <v>205</v>
      </c>
      <c r="G6" s="76">
        <v>285</v>
      </c>
      <c r="H6" s="76">
        <v>75</v>
      </c>
      <c r="I6" s="76">
        <v>80</v>
      </c>
      <c r="J6" s="76">
        <v>0</v>
      </c>
      <c r="K6" s="76">
        <v>59</v>
      </c>
      <c r="L6" s="76">
        <v>40</v>
      </c>
      <c r="M6" s="76">
        <v>35</v>
      </c>
      <c r="N6" s="76">
        <v>243</v>
      </c>
      <c r="O6" s="76">
        <v>33</v>
      </c>
      <c r="P6" s="76">
        <v>11</v>
      </c>
      <c r="Q6" s="76">
        <v>73</v>
      </c>
      <c r="R6" s="77">
        <f>SUM(B6:Q6)</f>
        <v>1897</v>
      </c>
    </row>
    <row r="7" spans="1:18" s="6" customFormat="1" ht="28" customHeight="1" thickTop="1" thickBot="1" x14ac:dyDescent="0.55000000000000004">
      <c r="A7" s="22" t="s">
        <v>25</v>
      </c>
      <c r="B7" s="78">
        <f>SUM(B4:B6)</f>
        <v>886</v>
      </c>
      <c r="C7" s="78">
        <f t="shared" ref="C7:R7" si="0">SUM(C4:C6)</f>
        <v>35</v>
      </c>
      <c r="D7" s="78">
        <f t="shared" si="0"/>
        <v>438</v>
      </c>
      <c r="E7" s="78">
        <f t="shared" si="0"/>
        <v>582</v>
      </c>
      <c r="F7" s="78">
        <f t="shared" si="0"/>
        <v>641</v>
      </c>
      <c r="G7" s="78">
        <f t="shared" si="0"/>
        <v>655</v>
      </c>
      <c r="H7" s="78">
        <f t="shared" si="0"/>
        <v>236</v>
      </c>
      <c r="I7" s="78">
        <f t="shared" si="0"/>
        <v>173</v>
      </c>
      <c r="J7" s="78">
        <f t="shared" si="0"/>
        <v>4</v>
      </c>
      <c r="K7" s="78">
        <f t="shared" si="0"/>
        <v>159</v>
      </c>
      <c r="L7" s="78">
        <f t="shared" si="0"/>
        <v>67</v>
      </c>
      <c r="M7" s="78">
        <f t="shared" si="0"/>
        <v>70</v>
      </c>
      <c r="N7" s="78">
        <f t="shared" si="0"/>
        <v>493</v>
      </c>
      <c r="O7" s="78">
        <f t="shared" si="0"/>
        <v>126</v>
      </c>
      <c r="P7" s="78">
        <f t="shared" si="0"/>
        <v>53</v>
      </c>
      <c r="Q7" s="78">
        <f t="shared" si="0"/>
        <v>154</v>
      </c>
      <c r="R7" s="78">
        <f t="shared" si="0"/>
        <v>4772</v>
      </c>
    </row>
    <row r="8" spans="1:18" ht="28" customHeight="1" thickTop="1" thickBot="1" x14ac:dyDescent="0.55000000000000004">
      <c r="A8" s="21" t="s">
        <v>26</v>
      </c>
      <c r="B8" s="76">
        <v>177</v>
      </c>
      <c r="C8" s="76">
        <v>16</v>
      </c>
      <c r="D8" s="76">
        <v>155</v>
      </c>
      <c r="E8" s="76">
        <v>197</v>
      </c>
      <c r="F8" s="76">
        <v>191</v>
      </c>
      <c r="G8" s="76">
        <v>260</v>
      </c>
      <c r="H8" s="76">
        <v>60</v>
      </c>
      <c r="I8" s="76">
        <v>34</v>
      </c>
      <c r="J8" s="76">
        <v>0</v>
      </c>
      <c r="K8" s="76">
        <v>45</v>
      </c>
      <c r="L8" s="76">
        <v>25</v>
      </c>
      <c r="M8" s="76">
        <v>10</v>
      </c>
      <c r="N8" s="76">
        <v>106</v>
      </c>
      <c r="O8" s="76">
        <v>17</v>
      </c>
      <c r="P8" s="76">
        <v>20</v>
      </c>
      <c r="Q8" s="76">
        <v>38</v>
      </c>
      <c r="R8" s="76">
        <f>SUM(B8:Q8)</f>
        <v>1351</v>
      </c>
    </row>
    <row r="9" spans="1:18" ht="28" customHeight="1" thickTop="1" thickBot="1" x14ac:dyDescent="0.55000000000000004">
      <c r="A9" s="21" t="s">
        <v>27</v>
      </c>
      <c r="B9" s="76">
        <v>246</v>
      </c>
      <c r="C9" s="76">
        <v>20</v>
      </c>
      <c r="D9" s="76">
        <v>144</v>
      </c>
      <c r="E9" s="76">
        <v>240</v>
      </c>
      <c r="F9" s="76">
        <v>211</v>
      </c>
      <c r="G9" s="76">
        <v>313</v>
      </c>
      <c r="H9" s="76">
        <v>72</v>
      </c>
      <c r="I9" s="76">
        <v>48</v>
      </c>
      <c r="J9" s="76">
        <v>0</v>
      </c>
      <c r="K9" s="76">
        <v>80</v>
      </c>
      <c r="L9" s="76">
        <v>26</v>
      </c>
      <c r="M9" s="76">
        <v>16</v>
      </c>
      <c r="N9" s="76">
        <v>135</v>
      </c>
      <c r="O9" s="76">
        <v>45</v>
      </c>
      <c r="P9" s="76">
        <v>51</v>
      </c>
      <c r="Q9" s="76">
        <v>60</v>
      </c>
      <c r="R9" s="76">
        <f>SUM(B9:Q9)</f>
        <v>1707</v>
      </c>
    </row>
    <row r="10" spans="1:18" ht="28" customHeight="1" thickTop="1" thickBot="1" x14ac:dyDescent="0.55000000000000004">
      <c r="A10" s="21" t="s">
        <v>28</v>
      </c>
      <c r="B10" s="76">
        <v>369</v>
      </c>
      <c r="C10" s="76">
        <v>25</v>
      </c>
      <c r="D10" s="76">
        <v>125</v>
      </c>
      <c r="E10" s="76">
        <v>331</v>
      </c>
      <c r="F10" s="76">
        <v>315</v>
      </c>
      <c r="G10" s="76">
        <v>371</v>
      </c>
      <c r="H10" s="76">
        <v>116</v>
      </c>
      <c r="I10" s="76">
        <v>76</v>
      </c>
      <c r="J10" s="76">
        <v>0</v>
      </c>
      <c r="K10" s="76">
        <v>65</v>
      </c>
      <c r="L10" s="76">
        <v>43</v>
      </c>
      <c r="M10" s="76">
        <v>51</v>
      </c>
      <c r="N10" s="76">
        <v>122</v>
      </c>
      <c r="O10" s="76">
        <v>104</v>
      </c>
      <c r="P10" s="76">
        <v>22</v>
      </c>
      <c r="Q10" s="76">
        <v>70</v>
      </c>
      <c r="R10" s="76">
        <f>SUM(B10:Q10)</f>
        <v>2205</v>
      </c>
    </row>
    <row r="11" spans="1:18" ht="28" customHeight="1" thickTop="1" thickBot="1" x14ac:dyDescent="0.55000000000000004">
      <c r="A11" s="59" t="s">
        <v>29</v>
      </c>
      <c r="B11" s="78">
        <f>SUM(B8:B10)</f>
        <v>792</v>
      </c>
      <c r="C11" s="78">
        <f t="shared" ref="C11:R11" si="1">SUM(C8:C10)</f>
        <v>61</v>
      </c>
      <c r="D11" s="78">
        <f t="shared" si="1"/>
        <v>424</v>
      </c>
      <c r="E11" s="78">
        <f t="shared" si="1"/>
        <v>768</v>
      </c>
      <c r="F11" s="78">
        <f t="shared" si="1"/>
        <v>717</v>
      </c>
      <c r="G11" s="78">
        <f t="shared" si="1"/>
        <v>944</v>
      </c>
      <c r="H11" s="78">
        <f t="shared" si="1"/>
        <v>248</v>
      </c>
      <c r="I11" s="78">
        <f t="shared" si="1"/>
        <v>158</v>
      </c>
      <c r="J11" s="78">
        <f t="shared" si="1"/>
        <v>0</v>
      </c>
      <c r="K11" s="78">
        <f t="shared" si="1"/>
        <v>190</v>
      </c>
      <c r="L11" s="78">
        <f t="shared" si="1"/>
        <v>94</v>
      </c>
      <c r="M11" s="78">
        <f t="shared" si="1"/>
        <v>77</v>
      </c>
      <c r="N11" s="78">
        <f t="shared" si="1"/>
        <v>363</v>
      </c>
      <c r="O11" s="78">
        <f t="shared" si="1"/>
        <v>166</v>
      </c>
      <c r="P11" s="78">
        <f t="shared" si="1"/>
        <v>93</v>
      </c>
      <c r="Q11" s="78">
        <f t="shared" si="1"/>
        <v>168</v>
      </c>
      <c r="R11" s="78">
        <f t="shared" si="1"/>
        <v>5263</v>
      </c>
    </row>
    <row r="12" spans="1:18" s="6" customFormat="1" ht="28" customHeight="1" thickTop="1" thickBot="1" x14ac:dyDescent="0.55000000000000004">
      <c r="A12" s="58" t="s">
        <v>30</v>
      </c>
      <c r="B12" s="79">
        <f>SUM(B11,B7)</f>
        <v>1678</v>
      </c>
      <c r="C12" s="79">
        <f t="shared" ref="C12:R12" si="2">SUM(C11,C7)</f>
        <v>96</v>
      </c>
      <c r="D12" s="79">
        <f t="shared" si="2"/>
        <v>862</v>
      </c>
      <c r="E12" s="79">
        <f t="shared" si="2"/>
        <v>1350</v>
      </c>
      <c r="F12" s="79">
        <f t="shared" si="2"/>
        <v>1358</v>
      </c>
      <c r="G12" s="79">
        <f t="shared" si="2"/>
        <v>1599</v>
      </c>
      <c r="H12" s="79">
        <f t="shared" si="2"/>
        <v>484</v>
      </c>
      <c r="I12" s="79">
        <f t="shared" si="2"/>
        <v>331</v>
      </c>
      <c r="J12" s="79">
        <f t="shared" si="2"/>
        <v>4</v>
      </c>
      <c r="K12" s="79">
        <f t="shared" si="2"/>
        <v>349</v>
      </c>
      <c r="L12" s="79">
        <f t="shared" si="2"/>
        <v>161</v>
      </c>
      <c r="M12" s="79">
        <f t="shared" si="2"/>
        <v>147</v>
      </c>
      <c r="N12" s="79">
        <f t="shared" si="2"/>
        <v>856</v>
      </c>
      <c r="O12" s="79">
        <f t="shared" si="2"/>
        <v>292</v>
      </c>
      <c r="P12" s="79">
        <f t="shared" si="2"/>
        <v>146</v>
      </c>
      <c r="Q12" s="79">
        <f t="shared" si="2"/>
        <v>322</v>
      </c>
      <c r="R12" s="79">
        <f t="shared" si="2"/>
        <v>10035</v>
      </c>
    </row>
    <row r="13" spans="1:18" ht="28" customHeight="1" thickTop="1" thickBot="1" x14ac:dyDescent="0.55000000000000004">
      <c r="A13" s="60" t="s">
        <v>31</v>
      </c>
      <c r="B13" s="80">
        <v>306</v>
      </c>
      <c r="C13" s="80">
        <v>19</v>
      </c>
      <c r="D13" s="80">
        <v>150</v>
      </c>
      <c r="E13" s="80">
        <v>324</v>
      </c>
      <c r="F13" s="80">
        <v>219</v>
      </c>
      <c r="G13" s="80">
        <v>415</v>
      </c>
      <c r="H13" s="80">
        <v>152</v>
      </c>
      <c r="I13" s="80">
        <v>53</v>
      </c>
      <c r="J13" s="80">
        <v>0</v>
      </c>
      <c r="K13" s="80">
        <v>80</v>
      </c>
      <c r="L13" s="80">
        <v>57</v>
      </c>
      <c r="M13" s="80">
        <v>50</v>
      </c>
      <c r="N13" s="80">
        <v>169</v>
      </c>
      <c r="O13" s="80">
        <v>61</v>
      </c>
      <c r="P13" s="80">
        <v>26</v>
      </c>
      <c r="Q13" s="80">
        <v>92</v>
      </c>
      <c r="R13" s="80">
        <f>SUM(B13:Q13)</f>
        <v>2173</v>
      </c>
    </row>
    <row r="14" spans="1:18" ht="28" customHeight="1" thickTop="1" thickBot="1" x14ac:dyDescent="0.55000000000000004">
      <c r="A14" s="60" t="s">
        <v>32</v>
      </c>
      <c r="B14" s="80">
        <v>453</v>
      </c>
      <c r="C14" s="76">
        <v>53</v>
      </c>
      <c r="D14" s="76">
        <v>144</v>
      </c>
      <c r="E14" s="76">
        <v>412</v>
      </c>
      <c r="F14" s="76">
        <v>336</v>
      </c>
      <c r="G14" s="76">
        <v>580</v>
      </c>
      <c r="H14" s="76">
        <v>144</v>
      </c>
      <c r="I14" s="76">
        <v>61</v>
      </c>
      <c r="J14" s="76">
        <v>0</v>
      </c>
      <c r="K14" s="76">
        <v>70</v>
      </c>
      <c r="L14" s="76">
        <v>36</v>
      </c>
      <c r="M14" s="76">
        <v>48</v>
      </c>
      <c r="N14" s="76">
        <v>80</v>
      </c>
      <c r="O14" s="76">
        <v>56</v>
      </c>
      <c r="P14" s="76">
        <v>20</v>
      </c>
      <c r="Q14" s="76">
        <v>81</v>
      </c>
      <c r="R14" s="76">
        <f>SUM(B14:Q14)</f>
        <v>2574</v>
      </c>
    </row>
    <row r="15" spans="1:18" ht="28" customHeight="1" thickTop="1" thickBot="1" x14ac:dyDescent="0.55000000000000004">
      <c r="A15" s="60" t="s">
        <v>33</v>
      </c>
      <c r="B15" s="80">
        <v>350</v>
      </c>
      <c r="C15" s="76">
        <v>30</v>
      </c>
      <c r="D15" s="76">
        <v>158</v>
      </c>
      <c r="E15" s="76">
        <v>434</v>
      </c>
      <c r="F15" s="76">
        <v>270</v>
      </c>
      <c r="G15" s="76">
        <v>500</v>
      </c>
      <c r="H15" s="76">
        <v>93</v>
      </c>
      <c r="I15" s="76">
        <v>70</v>
      </c>
      <c r="J15" s="76">
        <v>0</v>
      </c>
      <c r="K15" s="76">
        <v>80</v>
      </c>
      <c r="L15" s="76">
        <v>83</v>
      </c>
      <c r="M15" s="76">
        <v>49</v>
      </c>
      <c r="N15" s="76">
        <v>151</v>
      </c>
      <c r="O15" s="76">
        <v>24</v>
      </c>
      <c r="P15" s="76">
        <v>28</v>
      </c>
      <c r="Q15" s="76">
        <v>93</v>
      </c>
      <c r="R15" s="76">
        <f>SUM(B15:Q15)</f>
        <v>2413</v>
      </c>
    </row>
    <row r="16" spans="1:18" s="6" customFormat="1" ht="28" customHeight="1" thickTop="1" thickBot="1" x14ac:dyDescent="0.55000000000000004">
      <c r="A16" s="61" t="s">
        <v>34</v>
      </c>
      <c r="B16" s="79">
        <f>SUM(B13:B15)</f>
        <v>1109</v>
      </c>
      <c r="C16" s="79">
        <f t="shared" ref="C16:R16" si="3">SUM(C13:C15)</f>
        <v>102</v>
      </c>
      <c r="D16" s="79">
        <f t="shared" si="3"/>
        <v>452</v>
      </c>
      <c r="E16" s="79">
        <f t="shared" si="3"/>
        <v>1170</v>
      </c>
      <c r="F16" s="79">
        <f t="shared" si="3"/>
        <v>825</v>
      </c>
      <c r="G16" s="79">
        <f t="shared" si="3"/>
        <v>1495</v>
      </c>
      <c r="H16" s="79">
        <f t="shared" si="3"/>
        <v>389</v>
      </c>
      <c r="I16" s="79">
        <f t="shared" si="3"/>
        <v>184</v>
      </c>
      <c r="J16" s="79">
        <f t="shared" si="3"/>
        <v>0</v>
      </c>
      <c r="K16" s="79">
        <f t="shared" si="3"/>
        <v>230</v>
      </c>
      <c r="L16" s="79">
        <f t="shared" si="3"/>
        <v>176</v>
      </c>
      <c r="M16" s="79">
        <f t="shared" si="3"/>
        <v>147</v>
      </c>
      <c r="N16" s="79">
        <f t="shared" si="3"/>
        <v>400</v>
      </c>
      <c r="O16" s="79">
        <f t="shared" si="3"/>
        <v>141</v>
      </c>
      <c r="P16" s="79">
        <f t="shared" si="3"/>
        <v>74</v>
      </c>
      <c r="Q16" s="79">
        <f t="shared" si="3"/>
        <v>266</v>
      </c>
      <c r="R16" s="79">
        <f t="shared" si="3"/>
        <v>7160</v>
      </c>
    </row>
    <row r="17" spans="1:18" ht="28" customHeight="1" thickTop="1" thickBot="1" x14ac:dyDescent="0.55000000000000004">
      <c r="A17" s="60" t="s">
        <v>35</v>
      </c>
      <c r="B17" s="80">
        <v>371</v>
      </c>
      <c r="C17" s="76">
        <v>8</v>
      </c>
      <c r="D17" s="76">
        <v>185</v>
      </c>
      <c r="E17" s="76">
        <v>366</v>
      </c>
      <c r="F17" s="76">
        <v>303</v>
      </c>
      <c r="G17" s="76">
        <v>573</v>
      </c>
      <c r="H17" s="76">
        <v>92</v>
      </c>
      <c r="I17" s="76">
        <v>76</v>
      </c>
      <c r="J17" s="76">
        <v>0</v>
      </c>
      <c r="K17" s="76">
        <v>63</v>
      </c>
      <c r="L17" s="76">
        <v>46</v>
      </c>
      <c r="M17" s="76">
        <v>50</v>
      </c>
      <c r="N17" s="76">
        <v>163</v>
      </c>
      <c r="O17" s="76">
        <v>28</v>
      </c>
      <c r="P17" s="76">
        <v>32</v>
      </c>
      <c r="Q17" s="76">
        <v>67</v>
      </c>
      <c r="R17" s="76">
        <f>SUM(B17:Q17)</f>
        <v>2423</v>
      </c>
    </row>
    <row r="18" spans="1:18" ht="28" customHeight="1" thickTop="1" thickBot="1" x14ac:dyDescent="0.55000000000000004">
      <c r="A18" s="60" t="s">
        <v>36</v>
      </c>
      <c r="B18" s="80">
        <v>377</v>
      </c>
      <c r="C18" s="76">
        <v>16</v>
      </c>
      <c r="D18" s="76">
        <v>147</v>
      </c>
      <c r="E18" s="76">
        <v>278</v>
      </c>
      <c r="F18" s="76">
        <v>219</v>
      </c>
      <c r="G18" s="76">
        <v>529</v>
      </c>
      <c r="H18" s="76">
        <v>104</v>
      </c>
      <c r="I18" s="76">
        <v>65</v>
      </c>
      <c r="J18" s="76">
        <v>0</v>
      </c>
      <c r="K18" s="76">
        <v>60</v>
      </c>
      <c r="L18" s="76">
        <v>57</v>
      </c>
      <c r="M18" s="76">
        <v>24</v>
      </c>
      <c r="N18" s="76">
        <v>67</v>
      </c>
      <c r="O18" s="76">
        <v>35</v>
      </c>
      <c r="P18" s="76">
        <v>15</v>
      </c>
      <c r="Q18" s="76">
        <v>120</v>
      </c>
      <c r="R18" s="76">
        <f>SUM(B18:Q18)</f>
        <v>2113</v>
      </c>
    </row>
    <row r="19" spans="1:18" ht="28" customHeight="1" thickTop="1" thickBot="1" x14ac:dyDescent="0.55000000000000004">
      <c r="A19" s="60" t="s">
        <v>39</v>
      </c>
      <c r="B19" s="80">
        <v>346</v>
      </c>
      <c r="C19" s="76">
        <v>28</v>
      </c>
      <c r="D19" s="76">
        <v>209</v>
      </c>
      <c r="E19" s="76">
        <v>342</v>
      </c>
      <c r="F19" s="76">
        <v>321</v>
      </c>
      <c r="G19" s="76">
        <v>550</v>
      </c>
      <c r="H19" s="76">
        <v>120</v>
      </c>
      <c r="I19" s="76">
        <v>85</v>
      </c>
      <c r="J19" s="76">
        <v>0</v>
      </c>
      <c r="K19" s="76">
        <v>70</v>
      </c>
      <c r="L19" s="76">
        <v>43</v>
      </c>
      <c r="M19" s="76">
        <v>30</v>
      </c>
      <c r="N19" s="76">
        <v>0</v>
      </c>
      <c r="O19" s="76">
        <v>31</v>
      </c>
      <c r="P19" s="76">
        <v>44</v>
      </c>
      <c r="Q19" s="76">
        <v>95</v>
      </c>
      <c r="R19" s="76">
        <f>SUM(B19:Q19)</f>
        <v>2314</v>
      </c>
    </row>
    <row r="20" spans="1:18" s="6" customFormat="1" ht="28" customHeight="1" thickTop="1" thickBot="1" x14ac:dyDescent="0.55000000000000004">
      <c r="A20" s="81" t="s">
        <v>37</v>
      </c>
      <c r="B20" s="79">
        <f>SUM(B17:B19)</f>
        <v>1094</v>
      </c>
      <c r="C20" s="79">
        <f t="shared" ref="C20:R20" si="4">SUM(C17:C19)</f>
        <v>52</v>
      </c>
      <c r="D20" s="79">
        <f t="shared" si="4"/>
        <v>541</v>
      </c>
      <c r="E20" s="79">
        <f t="shared" si="4"/>
        <v>986</v>
      </c>
      <c r="F20" s="79">
        <f t="shared" si="4"/>
        <v>843</v>
      </c>
      <c r="G20" s="79">
        <f t="shared" si="4"/>
        <v>1652</v>
      </c>
      <c r="H20" s="79">
        <f t="shared" si="4"/>
        <v>316</v>
      </c>
      <c r="I20" s="79">
        <f t="shared" si="4"/>
        <v>226</v>
      </c>
      <c r="J20" s="79">
        <f t="shared" si="4"/>
        <v>0</v>
      </c>
      <c r="K20" s="79">
        <f t="shared" si="4"/>
        <v>193</v>
      </c>
      <c r="L20" s="79">
        <f t="shared" si="4"/>
        <v>146</v>
      </c>
      <c r="M20" s="79">
        <f t="shared" si="4"/>
        <v>104</v>
      </c>
      <c r="N20" s="79">
        <f t="shared" si="4"/>
        <v>230</v>
      </c>
      <c r="O20" s="79">
        <f t="shared" si="4"/>
        <v>94</v>
      </c>
      <c r="P20" s="79">
        <f t="shared" si="4"/>
        <v>91</v>
      </c>
      <c r="Q20" s="79">
        <f t="shared" si="4"/>
        <v>282</v>
      </c>
      <c r="R20" s="79">
        <f t="shared" si="4"/>
        <v>6850</v>
      </c>
    </row>
    <row r="21" spans="1:18" s="6" customFormat="1" ht="28" customHeight="1" thickTop="1" x14ac:dyDescent="0.5">
      <c r="A21" s="108" t="s">
        <v>38</v>
      </c>
      <c r="B21" s="109">
        <f>SUM(B12,B16,B20)</f>
        <v>3881</v>
      </c>
      <c r="C21" s="109">
        <f t="shared" ref="C21:R21" si="5">SUM(C12,C16,C20)</f>
        <v>250</v>
      </c>
      <c r="D21" s="109">
        <f t="shared" si="5"/>
        <v>1855</v>
      </c>
      <c r="E21" s="109">
        <f t="shared" si="5"/>
        <v>3506</v>
      </c>
      <c r="F21" s="109">
        <f t="shared" si="5"/>
        <v>3026</v>
      </c>
      <c r="G21" s="109">
        <f t="shared" si="5"/>
        <v>4746</v>
      </c>
      <c r="H21" s="109">
        <f t="shared" si="5"/>
        <v>1189</v>
      </c>
      <c r="I21" s="109">
        <f t="shared" si="5"/>
        <v>741</v>
      </c>
      <c r="J21" s="109">
        <f t="shared" si="5"/>
        <v>4</v>
      </c>
      <c r="K21" s="109">
        <f t="shared" si="5"/>
        <v>772</v>
      </c>
      <c r="L21" s="109">
        <f t="shared" si="5"/>
        <v>483</v>
      </c>
      <c r="M21" s="109">
        <f t="shared" si="5"/>
        <v>398</v>
      </c>
      <c r="N21" s="109">
        <f t="shared" si="5"/>
        <v>1486</v>
      </c>
      <c r="O21" s="109">
        <f t="shared" si="5"/>
        <v>527</v>
      </c>
      <c r="P21" s="109">
        <f t="shared" si="5"/>
        <v>311</v>
      </c>
      <c r="Q21" s="109">
        <f t="shared" si="5"/>
        <v>870</v>
      </c>
      <c r="R21" s="109">
        <f t="shared" si="5"/>
        <v>24045</v>
      </c>
    </row>
    <row r="22" spans="1:18" ht="29" customHeight="1" x14ac:dyDescent="0.5">
      <c r="A22" s="115" t="s">
        <v>104</v>
      </c>
      <c r="B22" s="116">
        <f>B21/12</f>
        <v>323.41666666666669</v>
      </c>
      <c r="C22" s="116">
        <f t="shared" ref="C22:R22" si="6">C21/12</f>
        <v>20.833333333333332</v>
      </c>
      <c r="D22" s="116">
        <f t="shared" si="6"/>
        <v>154.58333333333334</v>
      </c>
      <c r="E22" s="116">
        <f t="shared" si="6"/>
        <v>292.16666666666669</v>
      </c>
      <c r="F22" s="116">
        <f t="shared" si="6"/>
        <v>252.16666666666666</v>
      </c>
      <c r="G22" s="116">
        <f t="shared" si="6"/>
        <v>395.5</v>
      </c>
      <c r="H22" s="116">
        <f t="shared" si="6"/>
        <v>99.083333333333329</v>
      </c>
      <c r="I22" s="116">
        <f t="shared" si="6"/>
        <v>61.75</v>
      </c>
      <c r="J22" s="116">
        <f t="shared" si="6"/>
        <v>0.33333333333333331</v>
      </c>
      <c r="K22" s="116">
        <f t="shared" si="6"/>
        <v>64.333333333333329</v>
      </c>
      <c r="L22" s="116">
        <f t="shared" si="6"/>
        <v>40.25</v>
      </c>
      <c r="M22" s="116">
        <f t="shared" si="6"/>
        <v>33.166666666666664</v>
      </c>
      <c r="N22" s="116">
        <f t="shared" si="6"/>
        <v>123.83333333333333</v>
      </c>
      <c r="O22" s="116">
        <f t="shared" si="6"/>
        <v>43.916666666666664</v>
      </c>
      <c r="P22" s="116">
        <f t="shared" si="6"/>
        <v>25.916666666666668</v>
      </c>
      <c r="Q22" s="116">
        <f t="shared" si="6"/>
        <v>72.5</v>
      </c>
      <c r="R22" s="116">
        <f t="shared" si="6"/>
        <v>2003.75</v>
      </c>
    </row>
  </sheetData>
  <pageMargins left="0.7" right="0.7" top="0.75" bottom="0.75" header="0.3" footer="0.3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rightToLeft="1" topLeftCell="A14" zoomScaleNormal="100" workbookViewId="0">
      <selection activeCell="B21" sqref="B21:O21"/>
    </sheetView>
  </sheetViews>
  <sheetFormatPr defaultRowHeight="14.5" x14ac:dyDescent="0.35"/>
  <cols>
    <col min="1" max="1" width="14.36328125" customWidth="1"/>
    <col min="2" max="14" width="8.6328125" style="48" customWidth="1"/>
    <col min="15" max="15" width="12.08984375" style="48" customWidth="1"/>
  </cols>
  <sheetData>
    <row r="1" spans="1:23" s="9" customFormat="1" ht="18.5" x14ac:dyDescent="0.45">
      <c r="A1" s="2"/>
      <c r="B1" s="7" t="s">
        <v>95</v>
      </c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s="11" customFormat="1" ht="90.65" customHeight="1" x14ac:dyDescent="0.35">
      <c r="A2" s="14" t="s">
        <v>85</v>
      </c>
      <c r="B2" s="26" t="s">
        <v>0</v>
      </c>
      <c r="C2" s="26" t="s">
        <v>1</v>
      </c>
      <c r="D2" s="26" t="s">
        <v>2</v>
      </c>
      <c r="E2" s="26" t="s">
        <v>3</v>
      </c>
      <c r="F2" s="26" t="s">
        <v>4</v>
      </c>
      <c r="G2" s="26" t="s">
        <v>5</v>
      </c>
      <c r="H2" s="26" t="s">
        <v>6</v>
      </c>
      <c r="I2" s="26" t="s">
        <v>8</v>
      </c>
      <c r="J2" s="26" t="s">
        <v>10</v>
      </c>
      <c r="K2" s="26" t="s">
        <v>11</v>
      </c>
      <c r="L2" s="26" t="s">
        <v>14</v>
      </c>
      <c r="M2" s="26" t="s">
        <v>15</v>
      </c>
      <c r="N2" s="26" t="s">
        <v>16</v>
      </c>
      <c r="O2" s="65" t="s">
        <v>21</v>
      </c>
    </row>
    <row r="3" spans="1:23" ht="28" customHeight="1" thickBot="1" x14ac:dyDescent="0.5">
      <c r="A3" s="37" t="s">
        <v>22</v>
      </c>
      <c r="B3" s="24">
        <v>8350</v>
      </c>
      <c r="C3" s="24">
        <v>112</v>
      </c>
      <c r="D3" s="24">
        <v>555</v>
      </c>
      <c r="E3" s="24">
        <v>2040</v>
      </c>
      <c r="F3" s="24">
        <v>720</v>
      </c>
      <c r="G3" s="24">
        <v>4160</v>
      </c>
      <c r="H3" s="24">
        <v>30</v>
      </c>
      <c r="I3" s="24">
        <v>257</v>
      </c>
      <c r="J3" s="24">
        <v>41</v>
      </c>
      <c r="K3" s="24">
        <v>37</v>
      </c>
      <c r="L3" s="24">
        <v>119</v>
      </c>
      <c r="M3" s="24">
        <v>0</v>
      </c>
      <c r="N3" s="24">
        <v>34</v>
      </c>
      <c r="O3" s="42">
        <f>SUM(B3:N3)</f>
        <v>16455</v>
      </c>
    </row>
    <row r="4" spans="1:23" ht="28" customHeight="1" thickTop="1" thickBot="1" x14ac:dyDescent="0.5">
      <c r="A4" s="37" t="s">
        <v>23</v>
      </c>
      <c r="B4" s="24">
        <v>7543</v>
      </c>
      <c r="C4" s="24">
        <v>144</v>
      </c>
      <c r="D4" s="24">
        <v>1211</v>
      </c>
      <c r="E4" s="24">
        <v>3422</v>
      </c>
      <c r="F4" s="24">
        <v>421</v>
      </c>
      <c r="G4" s="24">
        <v>2470</v>
      </c>
      <c r="H4" s="24">
        <v>16</v>
      </c>
      <c r="I4" s="24">
        <v>310</v>
      </c>
      <c r="J4" s="24">
        <v>37</v>
      </c>
      <c r="K4" s="24">
        <v>21</v>
      </c>
      <c r="L4" s="24">
        <v>111</v>
      </c>
      <c r="M4" s="24">
        <v>0</v>
      </c>
      <c r="N4" s="24">
        <v>0</v>
      </c>
      <c r="O4" s="42">
        <f>SUM(B4:N4)</f>
        <v>15706</v>
      </c>
    </row>
    <row r="5" spans="1:23" ht="28" customHeight="1" thickTop="1" thickBot="1" x14ac:dyDescent="0.5">
      <c r="A5" s="37" t="s">
        <v>24</v>
      </c>
      <c r="B5" s="24">
        <v>9745</v>
      </c>
      <c r="C5" s="24">
        <v>195</v>
      </c>
      <c r="D5" s="24">
        <v>429</v>
      </c>
      <c r="E5" s="24">
        <v>3694</v>
      </c>
      <c r="F5" s="24">
        <v>524</v>
      </c>
      <c r="G5" s="24">
        <v>1595</v>
      </c>
      <c r="H5" s="24">
        <v>13</v>
      </c>
      <c r="I5" s="24">
        <v>268</v>
      </c>
      <c r="J5" s="24">
        <v>48</v>
      </c>
      <c r="K5" s="24">
        <v>0</v>
      </c>
      <c r="L5" s="24">
        <v>159</v>
      </c>
      <c r="M5" s="24">
        <v>0</v>
      </c>
      <c r="N5" s="24">
        <v>0</v>
      </c>
      <c r="O5" s="42">
        <f>SUM(B5:N5)</f>
        <v>16670</v>
      </c>
    </row>
    <row r="6" spans="1:23" ht="28" customHeight="1" thickTop="1" thickBot="1" x14ac:dyDescent="0.5">
      <c r="A6" s="38" t="s">
        <v>25</v>
      </c>
      <c r="B6" s="25">
        <f>SUM(B3:B5)</f>
        <v>25638</v>
      </c>
      <c r="C6" s="25">
        <f t="shared" ref="C6:O6" si="0">SUM(C3:C5)</f>
        <v>451</v>
      </c>
      <c r="D6" s="25">
        <f t="shared" si="0"/>
        <v>2195</v>
      </c>
      <c r="E6" s="25">
        <f t="shared" si="0"/>
        <v>9156</v>
      </c>
      <c r="F6" s="25">
        <f t="shared" si="0"/>
        <v>1665</v>
      </c>
      <c r="G6" s="25">
        <f t="shared" si="0"/>
        <v>8225</v>
      </c>
      <c r="H6" s="25">
        <f t="shared" si="0"/>
        <v>59</v>
      </c>
      <c r="I6" s="25">
        <f t="shared" si="0"/>
        <v>835</v>
      </c>
      <c r="J6" s="25">
        <f t="shared" si="0"/>
        <v>126</v>
      </c>
      <c r="K6" s="25">
        <f t="shared" si="0"/>
        <v>58</v>
      </c>
      <c r="L6" s="25">
        <f t="shared" si="0"/>
        <v>389</v>
      </c>
      <c r="M6" s="25">
        <f t="shared" si="0"/>
        <v>0</v>
      </c>
      <c r="N6" s="25">
        <f t="shared" si="0"/>
        <v>34</v>
      </c>
      <c r="O6" s="25">
        <f t="shared" si="0"/>
        <v>48831</v>
      </c>
    </row>
    <row r="7" spans="1:23" ht="28" customHeight="1" thickTop="1" thickBot="1" x14ac:dyDescent="0.5">
      <c r="A7" s="37" t="s">
        <v>26</v>
      </c>
      <c r="B7" s="24">
        <v>7543</v>
      </c>
      <c r="C7" s="24">
        <v>107</v>
      </c>
      <c r="D7" s="24">
        <v>689</v>
      </c>
      <c r="E7" s="24">
        <v>2658</v>
      </c>
      <c r="F7" s="24">
        <v>377</v>
      </c>
      <c r="G7" s="24">
        <v>1450</v>
      </c>
      <c r="H7" s="24">
        <v>19</v>
      </c>
      <c r="I7" s="24">
        <v>325</v>
      </c>
      <c r="J7" s="24">
        <v>9</v>
      </c>
      <c r="K7" s="24">
        <v>30</v>
      </c>
      <c r="L7" s="24">
        <v>101</v>
      </c>
      <c r="M7" s="24">
        <v>0</v>
      </c>
      <c r="N7" s="24">
        <v>28</v>
      </c>
      <c r="O7" s="42">
        <f>SUM(B7:N7)</f>
        <v>13336</v>
      </c>
    </row>
    <row r="8" spans="1:23" ht="28" customHeight="1" thickTop="1" thickBot="1" x14ac:dyDescent="0.5">
      <c r="A8" s="37" t="s">
        <v>27</v>
      </c>
      <c r="B8" s="24">
        <v>7568</v>
      </c>
      <c r="C8" s="24">
        <v>84</v>
      </c>
      <c r="D8" s="24">
        <v>964</v>
      </c>
      <c r="E8" s="24">
        <v>4571</v>
      </c>
      <c r="F8" s="24">
        <v>562</v>
      </c>
      <c r="G8" s="24">
        <v>1780</v>
      </c>
      <c r="H8" s="24">
        <v>22</v>
      </c>
      <c r="I8" s="24">
        <v>390</v>
      </c>
      <c r="J8" s="24">
        <v>65</v>
      </c>
      <c r="K8" s="24">
        <v>30</v>
      </c>
      <c r="L8" s="24">
        <v>108</v>
      </c>
      <c r="M8" s="24">
        <v>0</v>
      </c>
      <c r="N8" s="24">
        <v>0</v>
      </c>
      <c r="O8" s="42">
        <f>SUM(B8:N8)</f>
        <v>16144</v>
      </c>
    </row>
    <row r="9" spans="1:23" ht="28" customHeight="1" thickTop="1" thickBot="1" x14ac:dyDescent="0.5">
      <c r="A9" s="37" t="s">
        <v>28</v>
      </c>
      <c r="B9" s="24">
        <v>8549</v>
      </c>
      <c r="C9" s="24">
        <v>505</v>
      </c>
      <c r="D9" s="24">
        <v>601</v>
      </c>
      <c r="E9" s="24">
        <v>4978</v>
      </c>
      <c r="F9" s="24">
        <v>838</v>
      </c>
      <c r="G9" s="24">
        <v>2846</v>
      </c>
      <c r="H9" s="24">
        <v>31</v>
      </c>
      <c r="I9" s="24">
        <v>326</v>
      </c>
      <c r="J9" s="24">
        <v>101</v>
      </c>
      <c r="K9" s="24">
        <v>36</v>
      </c>
      <c r="L9" s="24">
        <v>106</v>
      </c>
      <c r="M9" s="24">
        <v>0</v>
      </c>
      <c r="N9" s="24">
        <v>0</v>
      </c>
      <c r="O9" s="42">
        <f>SUM(B9:N9)</f>
        <v>18917</v>
      </c>
    </row>
    <row r="10" spans="1:23" ht="28" customHeight="1" thickTop="1" thickBot="1" x14ac:dyDescent="0.5">
      <c r="A10" s="38" t="s">
        <v>29</v>
      </c>
      <c r="B10" s="25">
        <f>SUM(B7:B9)</f>
        <v>23660</v>
      </c>
      <c r="C10" s="25">
        <f t="shared" ref="C10:O10" si="1">SUM(C7:C9)</f>
        <v>696</v>
      </c>
      <c r="D10" s="25">
        <f t="shared" si="1"/>
        <v>2254</v>
      </c>
      <c r="E10" s="25">
        <f t="shared" si="1"/>
        <v>12207</v>
      </c>
      <c r="F10" s="25">
        <f t="shared" si="1"/>
        <v>1777</v>
      </c>
      <c r="G10" s="25">
        <f t="shared" si="1"/>
        <v>6076</v>
      </c>
      <c r="H10" s="25">
        <f t="shared" si="1"/>
        <v>72</v>
      </c>
      <c r="I10" s="25">
        <f t="shared" si="1"/>
        <v>1041</v>
      </c>
      <c r="J10" s="25">
        <f t="shared" si="1"/>
        <v>175</v>
      </c>
      <c r="K10" s="25">
        <f t="shared" si="1"/>
        <v>96</v>
      </c>
      <c r="L10" s="25">
        <f t="shared" si="1"/>
        <v>315</v>
      </c>
      <c r="M10" s="25">
        <f t="shared" si="1"/>
        <v>0</v>
      </c>
      <c r="N10" s="25">
        <f t="shared" si="1"/>
        <v>28</v>
      </c>
      <c r="O10" s="25">
        <f t="shared" si="1"/>
        <v>48397</v>
      </c>
    </row>
    <row r="11" spans="1:23" ht="28" customHeight="1" thickTop="1" thickBot="1" x14ac:dyDescent="0.5">
      <c r="A11" s="38" t="s">
        <v>30</v>
      </c>
      <c r="B11" s="25">
        <f>SUM(B10,B6)</f>
        <v>49298</v>
      </c>
      <c r="C11" s="25">
        <f t="shared" ref="C11:O11" si="2">SUM(C10,C6)</f>
        <v>1147</v>
      </c>
      <c r="D11" s="25">
        <f t="shared" si="2"/>
        <v>4449</v>
      </c>
      <c r="E11" s="25">
        <f t="shared" si="2"/>
        <v>21363</v>
      </c>
      <c r="F11" s="25">
        <f t="shared" si="2"/>
        <v>3442</v>
      </c>
      <c r="G11" s="25">
        <f t="shared" si="2"/>
        <v>14301</v>
      </c>
      <c r="H11" s="25">
        <f t="shared" si="2"/>
        <v>131</v>
      </c>
      <c r="I11" s="25">
        <f t="shared" si="2"/>
        <v>1876</v>
      </c>
      <c r="J11" s="25">
        <f t="shared" si="2"/>
        <v>301</v>
      </c>
      <c r="K11" s="25">
        <f t="shared" si="2"/>
        <v>154</v>
      </c>
      <c r="L11" s="25">
        <f t="shared" si="2"/>
        <v>704</v>
      </c>
      <c r="M11" s="25">
        <f t="shared" si="2"/>
        <v>0</v>
      </c>
      <c r="N11" s="25">
        <f t="shared" si="2"/>
        <v>62</v>
      </c>
      <c r="O11" s="25">
        <f t="shared" si="2"/>
        <v>97228</v>
      </c>
    </row>
    <row r="12" spans="1:23" ht="28" customHeight="1" thickTop="1" thickBot="1" x14ac:dyDescent="0.5">
      <c r="A12" s="37" t="s">
        <v>31</v>
      </c>
      <c r="B12" s="24">
        <v>8849</v>
      </c>
      <c r="C12" s="24">
        <v>230</v>
      </c>
      <c r="D12" s="24">
        <v>1154</v>
      </c>
      <c r="E12" s="24">
        <v>3436</v>
      </c>
      <c r="F12" s="24">
        <v>354</v>
      </c>
      <c r="G12" s="41">
        <v>3375</v>
      </c>
      <c r="H12" s="41">
        <v>33</v>
      </c>
      <c r="I12" s="24">
        <v>516</v>
      </c>
      <c r="J12" s="24">
        <v>52</v>
      </c>
      <c r="K12" s="24">
        <v>59</v>
      </c>
      <c r="L12" s="24">
        <v>83</v>
      </c>
      <c r="M12" s="24">
        <v>0</v>
      </c>
      <c r="N12" s="24">
        <v>62</v>
      </c>
      <c r="O12" s="24">
        <f>SUM(B12:N12)</f>
        <v>18203</v>
      </c>
    </row>
    <row r="13" spans="1:23" ht="28" customHeight="1" thickTop="1" thickBot="1" x14ac:dyDescent="0.5">
      <c r="A13" s="37" t="s">
        <v>32</v>
      </c>
      <c r="B13" s="24">
        <v>8020</v>
      </c>
      <c r="C13" s="24">
        <v>163</v>
      </c>
      <c r="D13" s="24">
        <v>1819</v>
      </c>
      <c r="E13" s="24">
        <v>4412</v>
      </c>
      <c r="F13" s="24">
        <v>1501</v>
      </c>
      <c r="G13" s="24">
        <v>3440</v>
      </c>
      <c r="H13" s="24">
        <v>20</v>
      </c>
      <c r="I13" s="24">
        <v>405</v>
      </c>
      <c r="J13" s="24">
        <v>62</v>
      </c>
      <c r="K13" s="24">
        <v>37</v>
      </c>
      <c r="L13" s="24">
        <v>87</v>
      </c>
      <c r="M13" s="24">
        <v>0</v>
      </c>
      <c r="N13" s="24">
        <v>0</v>
      </c>
      <c r="O13" s="24">
        <f>SUM(B13:N13)</f>
        <v>19966</v>
      </c>
    </row>
    <row r="14" spans="1:23" ht="28" customHeight="1" thickTop="1" thickBot="1" x14ac:dyDescent="0.5">
      <c r="A14" s="37" t="s">
        <v>33</v>
      </c>
      <c r="B14" s="24">
        <v>8467</v>
      </c>
      <c r="C14" s="24">
        <v>181</v>
      </c>
      <c r="D14" s="24">
        <v>655</v>
      </c>
      <c r="E14" s="24">
        <v>4005</v>
      </c>
      <c r="F14" s="24">
        <v>2057</v>
      </c>
      <c r="G14" s="24">
        <v>4200</v>
      </c>
      <c r="H14" s="24">
        <v>9</v>
      </c>
      <c r="I14" s="24">
        <v>270</v>
      </c>
      <c r="J14" s="24">
        <v>12</v>
      </c>
      <c r="K14" s="24">
        <v>33</v>
      </c>
      <c r="L14" s="24">
        <v>91</v>
      </c>
      <c r="M14" s="24">
        <v>0</v>
      </c>
      <c r="N14" s="24">
        <v>28</v>
      </c>
      <c r="O14" s="24">
        <f>SUM(B14:N14)</f>
        <v>20008</v>
      </c>
    </row>
    <row r="15" spans="1:23" ht="28" customHeight="1" thickTop="1" thickBot="1" x14ac:dyDescent="0.5">
      <c r="A15" s="38" t="s">
        <v>90</v>
      </c>
      <c r="B15" s="25">
        <f>SUM(B12:B14)</f>
        <v>25336</v>
      </c>
      <c r="C15" s="25">
        <f t="shared" ref="C15:O15" si="3">SUM(C12:C14)</f>
        <v>574</v>
      </c>
      <c r="D15" s="25">
        <f t="shared" si="3"/>
        <v>3628</v>
      </c>
      <c r="E15" s="25">
        <f t="shared" si="3"/>
        <v>11853</v>
      </c>
      <c r="F15" s="25">
        <f t="shared" si="3"/>
        <v>3912</v>
      </c>
      <c r="G15" s="25">
        <f t="shared" si="3"/>
        <v>11015</v>
      </c>
      <c r="H15" s="25">
        <f t="shared" si="3"/>
        <v>62</v>
      </c>
      <c r="I15" s="25">
        <f t="shared" si="3"/>
        <v>1191</v>
      </c>
      <c r="J15" s="25">
        <f t="shared" si="3"/>
        <v>126</v>
      </c>
      <c r="K15" s="25">
        <f t="shared" si="3"/>
        <v>129</v>
      </c>
      <c r="L15" s="25">
        <f t="shared" si="3"/>
        <v>261</v>
      </c>
      <c r="M15" s="25">
        <f t="shared" si="3"/>
        <v>0</v>
      </c>
      <c r="N15" s="25">
        <f t="shared" si="3"/>
        <v>90</v>
      </c>
      <c r="O15" s="25">
        <f t="shared" si="3"/>
        <v>58177</v>
      </c>
    </row>
    <row r="16" spans="1:23" ht="28" customHeight="1" thickTop="1" thickBot="1" x14ac:dyDescent="0.5">
      <c r="A16" s="62" t="s">
        <v>35</v>
      </c>
      <c r="B16" s="24">
        <v>9038</v>
      </c>
      <c r="C16" s="24">
        <v>195</v>
      </c>
      <c r="D16" s="24">
        <v>1171</v>
      </c>
      <c r="E16" s="24">
        <v>4294</v>
      </c>
      <c r="F16" s="24">
        <v>1523</v>
      </c>
      <c r="G16" s="24">
        <v>3140</v>
      </c>
      <c r="H16" s="24">
        <v>36</v>
      </c>
      <c r="I16" s="24">
        <v>370</v>
      </c>
      <c r="J16" s="24">
        <v>48</v>
      </c>
      <c r="K16" s="24">
        <v>27</v>
      </c>
      <c r="L16" s="24">
        <v>14</v>
      </c>
      <c r="M16" s="24">
        <v>64</v>
      </c>
      <c r="N16" s="24">
        <v>28</v>
      </c>
      <c r="O16" s="24">
        <f>SUM(B16:N16)</f>
        <v>19948</v>
      </c>
    </row>
    <row r="17" spans="1:15" ht="28" customHeight="1" thickTop="1" thickBot="1" x14ac:dyDescent="0.5">
      <c r="A17" s="63" t="s">
        <v>36</v>
      </c>
      <c r="B17" s="24">
        <v>8092</v>
      </c>
      <c r="C17" s="24">
        <v>212</v>
      </c>
      <c r="D17" s="24">
        <v>987</v>
      </c>
      <c r="E17" s="24">
        <v>2219</v>
      </c>
      <c r="F17" s="24">
        <v>507</v>
      </c>
      <c r="G17" s="24">
        <v>4005</v>
      </c>
      <c r="H17" s="24">
        <v>13</v>
      </c>
      <c r="I17" s="24">
        <v>351</v>
      </c>
      <c r="J17" s="24">
        <v>40</v>
      </c>
      <c r="K17" s="24">
        <v>41</v>
      </c>
      <c r="L17" s="24">
        <v>0</v>
      </c>
      <c r="M17" s="24">
        <v>49</v>
      </c>
      <c r="N17" s="24">
        <v>36</v>
      </c>
      <c r="O17" s="24">
        <f>SUM(B17:N17)</f>
        <v>16552</v>
      </c>
    </row>
    <row r="18" spans="1:15" ht="28" customHeight="1" thickTop="1" thickBot="1" x14ac:dyDescent="0.5">
      <c r="A18" s="63" t="s">
        <v>39</v>
      </c>
      <c r="B18" s="24">
        <v>5086</v>
      </c>
      <c r="C18" s="24">
        <v>144</v>
      </c>
      <c r="D18" s="24">
        <v>1182</v>
      </c>
      <c r="E18" s="24">
        <v>1848</v>
      </c>
      <c r="F18" s="24">
        <v>380</v>
      </c>
      <c r="G18" s="24">
        <v>2740</v>
      </c>
      <c r="H18" s="24">
        <v>0</v>
      </c>
      <c r="I18" s="24">
        <v>215</v>
      </c>
      <c r="J18" s="24">
        <v>60</v>
      </c>
      <c r="K18" s="24">
        <v>47</v>
      </c>
      <c r="L18" s="24">
        <v>0</v>
      </c>
      <c r="M18" s="24">
        <v>49</v>
      </c>
      <c r="N18" s="24">
        <v>36</v>
      </c>
      <c r="O18" s="24">
        <f>SUM(B18:N18)</f>
        <v>11787</v>
      </c>
    </row>
    <row r="19" spans="1:15" ht="28" customHeight="1" thickTop="1" thickBot="1" x14ac:dyDescent="0.5">
      <c r="A19" s="64" t="s">
        <v>37</v>
      </c>
      <c r="B19" s="25">
        <f>SUM(B16:B18)</f>
        <v>22216</v>
      </c>
      <c r="C19" s="25">
        <f t="shared" ref="C19:O19" si="4">SUM(C16:C18)</f>
        <v>551</v>
      </c>
      <c r="D19" s="25">
        <f t="shared" si="4"/>
        <v>3340</v>
      </c>
      <c r="E19" s="25">
        <f t="shared" si="4"/>
        <v>8361</v>
      </c>
      <c r="F19" s="25">
        <f t="shared" si="4"/>
        <v>2410</v>
      </c>
      <c r="G19" s="25">
        <f t="shared" si="4"/>
        <v>9885</v>
      </c>
      <c r="H19" s="25">
        <f t="shared" si="4"/>
        <v>49</v>
      </c>
      <c r="I19" s="25">
        <f t="shared" si="4"/>
        <v>936</v>
      </c>
      <c r="J19" s="25">
        <f t="shared" si="4"/>
        <v>148</v>
      </c>
      <c r="K19" s="25">
        <f t="shared" si="4"/>
        <v>115</v>
      </c>
      <c r="L19" s="25">
        <f t="shared" si="4"/>
        <v>14</v>
      </c>
      <c r="M19" s="25">
        <f t="shared" si="4"/>
        <v>162</v>
      </c>
      <c r="N19" s="25">
        <f t="shared" si="4"/>
        <v>100</v>
      </c>
      <c r="O19" s="25">
        <f t="shared" si="4"/>
        <v>48287</v>
      </c>
    </row>
    <row r="20" spans="1:15" ht="28" customHeight="1" thickTop="1" x14ac:dyDescent="0.45">
      <c r="A20" s="110" t="s">
        <v>38</v>
      </c>
      <c r="B20" s="111">
        <f>SUM(B11,B15,B19)</f>
        <v>96850</v>
      </c>
      <c r="C20" s="111">
        <f t="shared" ref="C20:O20" si="5">SUM(C11,C15,C19)</f>
        <v>2272</v>
      </c>
      <c r="D20" s="111">
        <f t="shared" si="5"/>
        <v>11417</v>
      </c>
      <c r="E20" s="111">
        <f t="shared" si="5"/>
        <v>41577</v>
      </c>
      <c r="F20" s="111">
        <f t="shared" si="5"/>
        <v>9764</v>
      </c>
      <c r="G20" s="111">
        <f t="shared" si="5"/>
        <v>35201</v>
      </c>
      <c r="H20" s="111">
        <f t="shared" si="5"/>
        <v>242</v>
      </c>
      <c r="I20" s="111">
        <f t="shared" si="5"/>
        <v>4003</v>
      </c>
      <c r="J20" s="111">
        <f t="shared" si="5"/>
        <v>575</v>
      </c>
      <c r="K20" s="111">
        <f t="shared" si="5"/>
        <v>398</v>
      </c>
      <c r="L20" s="111">
        <f t="shared" si="5"/>
        <v>979</v>
      </c>
      <c r="M20" s="111">
        <f t="shared" si="5"/>
        <v>162</v>
      </c>
      <c r="N20" s="111">
        <f t="shared" si="5"/>
        <v>252</v>
      </c>
      <c r="O20" s="111">
        <f t="shared" si="5"/>
        <v>203692</v>
      </c>
    </row>
    <row r="21" spans="1:15" ht="29.5" customHeight="1" x14ac:dyDescent="0.35">
      <c r="A21" s="102" t="s">
        <v>102</v>
      </c>
      <c r="B21" s="112">
        <f>B20/12</f>
        <v>8070.833333333333</v>
      </c>
      <c r="C21" s="112">
        <f t="shared" ref="C21:O21" si="6">C20/12</f>
        <v>189.33333333333334</v>
      </c>
      <c r="D21" s="112">
        <f t="shared" si="6"/>
        <v>951.41666666666663</v>
      </c>
      <c r="E21" s="112">
        <f t="shared" si="6"/>
        <v>3464.75</v>
      </c>
      <c r="F21" s="112">
        <f t="shared" si="6"/>
        <v>813.66666666666663</v>
      </c>
      <c r="G21" s="112">
        <f t="shared" si="6"/>
        <v>2933.4166666666665</v>
      </c>
      <c r="H21" s="112">
        <f t="shared" si="6"/>
        <v>20.166666666666668</v>
      </c>
      <c r="I21" s="112">
        <f t="shared" si="6"/>
        <v>333.58333333333331</v>
      </c>
      <c r="J21" s="112">
        <f t="shared" si="6"/>
        <v>47.916666666666664</v>
      </c>
      <c r="K21" s="112">
        <f t="shared" si="6"/>
        <v>33.166666666666664</v>
      </c>
      <c r="L21" s="112">
        <f t="shared" si="6"/>
        <v>81.583333333333329</v>
      </c>
      <c r="M21" s="112">
        <f t="shared" si="6"/>
        <v>13.5</v>
      </c>
      <c r="N21" s="112">
        <f t="shared" si="6"/>
        <v>21</v>
      </c>
      <c r="O21" s="112">
        <f t="shared" si="6"/>
        <v>16974.333333333332</v>
      </c>
    </row>
  </sheetData>
  <pageMargins left="0.7" right="0.7" top="0.75" bottom="0.75" header="0.3" footer="0.3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rightToLeft="1" zoomScaleNormal="100" workbookViewId="0">
      <selection activeCell="N18" sqref="N18"/>
    </sheetView>
  </sheetViews>
  <sheetFormatPr defaultRowHeight="21" x14ac:dyDescent="0.5"/>
  <cols>
    <col min="2" max="2" width="16.54296875" style="70" customWidth="1"/>
    <col min="3" max="3" width="10.6328125" style="70" customWidth="1"/>
    <col min="4" max="4" width="10.81640625" style="70" customWidth="1"/>
    <col min="5" max="9" width="8.7265625" style="70"/>
    <col min="10" max="10" width="11.453125" style="70" customWidth="1"/>
  </cols>
  <sheetData>
    <row r="1" spans="2:10" x14ac:dyDescent="0.5">
      <c r="B1" s="4"/>
      <c r="C1" s="3" t="s">
        <v>96</v>
      </c>
      <c r="D1" s="3"/>
      <c r="E1" s="3"/>
      <c r="F1" s="3"/>
      <c r="G1" s="3"/>
      <c r="H1" s="3"/>
      <c r="I1" s="3"/>
      <c r="J1" s="3"/>
    </row>
    <row r="2" spans="2:10" ht="79.5" customHeight="1" x14ac:dyDescent="0.35">
      <c r="B2" s="18" t="s">
        <v>88</v>
      </c>
      <c r="C2" s="66" t="s">
        <v>0</v>
      </c>
      <c r="D2" s="66" t="s">
        <v>1</v>
      </c>
      <c r="E2" s="66" t="s">
        <v>2</v>
      </c>
      <c r="F2" s="66" t="s">
        <v>3</v>
      </c>
      <c r="G2" s="66" t="s">
        <v>4</v>
      </c>
      <c r="H2" s="66" t="s">
        <v>5</v>
      </c>
      <c r="I2" s="66" t="s">
        <v>6</v>
      </c>
      <c r="J2" s="67" t="s">
        <v>21</v>
      </c>
    </row>
    <row r="3" spans="2:10" ht="21" customHeight="1" x14ac:dyDescent="0.5">
      <c r="B3" s="68" t="s">
        <v>22</v>
      </c>
      <c r="C3" s="17">
        <v>299</v>
      </c>
      <c r="D3" s="17">
        <v>0</v>
      </c>
      <c r="E3" s="17">
        <v>0</v>
      </c>
      <c r="F3" s="17">
        <v>71</v>
      </c>
      <c r="G3" s="17">
        <v>72</v>
      </c>
      <c r="H3" s="17">
        <v>23</v>
      </c>
      <c r="I3" s="17">
        <v>0</v>
      </c>
      <c r="J3" s="17">
        <f>SUM(C3:I3)</f>
        <v>465</v>
      </c>
    </row>
    <row r="4" spans="2:10" ht="21" customHeight="1" x14ac:dyDescent="0.5">
      <c r="B4" s="68" t="s">
        <v>23</v>
      </c>
      <c r="C4" s="17">
        <v>241</v>
      </c>
      <c r="D4" s="17">
        <v>0</v>
      </c>
      <c r="E4" s="17">
        <v>0</v>
      </c>
      <c r="F4" s="17">
        <v>50</v>
      </c>
      <c r="G4" s="17">
        <v>58</v>
      </c>
      <c r="H4" s="17">
        <v>2</v>
      </c>
      <c r="I4" s="17">
        <v>0</v>
      </c>
      <c r="J4" s="17">
        <f>SUM(C4:I4)</f>
        <v>351</v>
      </c>
    </row>
    <row r="5" spans="2:10" ht="21" customHeight="1" x14ac:dyDescent="0.5">
      <c r="B5" s="68" t="s">
        <v>24</v>
      </c>
      <c r="C5" s="17">
        <v>283</v>
      </c>
      <c r="D5" s="17">
        <v>0</v>
      </c>
      <c r="E5" s="17">
        <v>0</v>
      </c>
      <c r="F5" s="17">
        <v>66</v>
      </c>
      <c r="G5" s="17">
        <v>49</v>
      </c>
      <c r="H5" s="17">
        <v>0</v>
      </c>
      <c r="I5" s="17">
        <v>0</v>
      </c>
      <c r="J5" s="17">
        <f>SUM(C5:I5)</f>
        <v>398</v>
      </c>
    </row>
    <row r="6" spans="2:10" ht="21" customHeight="1" x14ac:dyDescent="0.5">
      <c r="B6" s="69" t="s">
        <v>25</v>
      </c>
      <c r="C6" s="23">
        <f>SUM(C3:C5)</f>
        <v>823</v>
      </c>
      <c r="D6" s="23">
        <f t="shared" ref="D6:J6" si="0">SUM(D3:D5)</f>
        <v>0</v>
      </c>
      <c r="E6" s="23">
        <f t="shared" si="0"/>
        <v>0</v>
      </c>
      <c r="F6" s="23">
        <f t="shared" si="0"/>
        <v>187</v>
      </c>
      <c r="G6" s="23">
        <f t="shared" si="0"/>
        <v>179</v>
      </c>
      <c r="H6" s="23">
        <f t="shared" si="0"/>
        <v>25</v>
      </c>
      <c r="I6" s="23">
        <f t="shared" si="0"/>
        <v>0</v>
      </c>
      <c r="J6" s="23">
        <f t="shared" si="0"/>
        <v>1214</v>
      </c>
    </row>
    <row r="7" spans="2:10" ht="21" customHeight="1" x14ac:dyDescent="0.5">
      <c r="B7" s="68" t="s">
        <v>26</v>
      </c>
      <c r="C7" s="17">
        <v>167</v>
      </c>
      <c r="D7" s="17">
        <v>0</v>
      </c>
      <c r="E7" s="17">
        <v>0</v>
      </c>
      <c r="F7" s="17">
        <v>48</v>
      </c>
      <c r="G7" s="17">
        <v>45</v>
      </c>
      <c r="H7" s="17">
        <v>0</v>
      </c>
      <c r="I7" s="17">
        <v>0</v>
      </c>
      <c r="J7" s="17">
        <f>SUM(C7:I7)</f>
        <v>260</v>
      </c>
    </row>
    <row r="8" spans="2:10" ht="21" customHeight="1" x14ac:dyDescent="0.5">
      <c r="B8" s="68" t="s">
        <v>27</v>
      </c>
      <c r="C8" s="17">
        <v>218</v>
      </c>
      <c r="D8" s="17">
        <v>0</v>
      </c>
      <c r="E8" s="17">
        <v>0</v>
      </c>
      <c r="F8" s="17">
        <v>37</v>
      </c>
      <c r="G8" s="17">
        <v>95</v>
      </c>
      <c r="H8" s="17">
        <v>0</v>
      </c>
      <c r="I8" s="17">
        <v>0</v>
      </c>
      <c r="J8" s="17">
        <f>SUM(C8:I8)</f>
        <v>350</v>
      </c>
    </row>
    <row r="9" spans="2:10" ht="21" customHeight="1" x14ac:dyDescent="0.5">
      <c r="B9" s="68" t="s">
        <v>28</v>
      </c>
      <c r="C9" s="17">
        <v>242</v>
      </c>
      <c r="D9" s="17">
        <v>0</v>
      </c>
      <c r="E9" s="17">
        <v>0</v>
      </c>
      <c r="F9" s="17">
        <v>76</v>
      </c>
      <c r="G9" s="17">
        <v>89</v>
      </c>
      <c r="H9" s="17">
        <v>0</v>
      </c>
      <c r="I9" s="17">
        <v>0</v>
      </c>
      <c r="J9" s="17">
        <f>SUM(C9:I9)</f>
        <v>407</v>
      </c>
    </row>
    <row r="10" spans="2:10" ht="21" customHeight="1" x14ac:dyDescent="0.5">
      <c r="B10" s="69" t="s">
        <v>29</v>
      </c>
      <c r="C10" s="23">
        <f>SUM(C7:C9)</f>
        <v>627</v>
      </c>
      <c r="D10" s="23">
        <f t="shared" ref="D10:J10" si="1">SUM(D7:D9)</f>
        <v>0</v>
      </c>
      <c r="E10" s="23">
        <f t="shared" si="1"/>
        <v>0</v>
      </c>
      <c r="F10" s="23">
        <f t="shared" si="1"/>
        <v>161</v>
      </c>
      <c r="G10" s="23">
        <f t="shared" si="1"/>
        <v>229</v>
      </c>
      <c r="H10" s="23">
        <f t="shared" si="1"/>
        <v>0</v>
      </c>
      <c r="I10" s="23">
        <f t="shared" si="1"/>
        <v>0</v>
      </c>
      <c r="J10" s="23">
        <f t="shared" si="1"/>
        <v>1017</v>
      </c>
    </row>
    <row r="11" spans="2:10" ht="21" customHeight="1" x14ac:dyDescent="0.5">
      <c r="B11" s="69" t="s">
        <v>30</v>
      </c>
      <c r="C11" s="23">
        <f>SUM(C6,C10)</f>
        <v>1450</v>
      </c>
      <c r="D11" s="23">
        <f t="shared" ref="D11:J11" si="2">SUM(D6,D10)</f>
        <v>0</v>
      </c>
      <c r="E11" s="23">
        <f t="shared" si="2"/>
        <v>0</v>
      </c>
      <c r="F11" s="23">
        <f t="shared" si="2"/>
        <v>348</v>
      </c>
      <c r="G11" s="23">
        <f t="shared" si="2"/>
        <v>408</v>
      </c>
      <c r="H11" s="23">
        <f t="shared" si="2"/>
        <v>25</v>
      </c>
      <c r="I11" s="23">
        <f t="shared" si="2"/>
        <v>0</v>
      </c>
      <c r="J11" s="23">
        <f t="shared" si="2"/>
        <v>2231</v>
      </c>
    </row>
    <row r="12" spans="2:10" ht="21" customHeight="1" x14ac:dyDescent="0.5">
      <c r="B12" s="68" t="s">
        <v>31</v>
      </c>
      <c r="C12" s="17">
        <v>274</v>
      </c>
      <c r="D12" s="17">
        <v>0</v>
      </c>
      <c r="E12" s="17">
        <v>0</v>
      </c>
      <c r="F12" s="17">
        <v>63</v>
      </c>
      <c r="G12" s="17">
        <v>81</v>
      </c>
      <c r="H12" s="17">
        <v>0</v>
      </c>
      <c r="I12" s="17">
        <v>0</v>
      </c>
      <c r="J12" s="17">
        <f>SUM(C12:I12)</f>
        <v>418</v>
      </c>
    </row>
    <row r="13" spans="2:10" ht="21" customHeight="1" x14ac:dyDescent="0.5">
      <c r="B13" s="68" t="s">
        <v>32</v>
      </c>
      <c r="C13" s="17">
        <v>316</v>
      </c>
      <c r="D13" s="17">
        <v>0</v>
      </c>
      <c r="E13" s="17">
        <v>0</v>
      </c>
      <c r="F13" s="17">
        <v>73</v>
      </c>
      <c r="G13" s="17">
        <v>80</v>
      </c>
      <c r="H13" s="17">
        <v>0</v>
      </c>
      <c r="I13" s="17">
        <v>0</v>
      </c>
      <c r="J13" s="17">
        <f>SUM(C13:I13)</f>
        <v>469</v>
      </c>
    </row>
    <row r="14" spans="2:10" ht="21" customHeight="1" x14ac:dyDescent="0.5">
      <c r="B14" s="68" t="s">
        <v>33</v>
      </c>
      <c r="C14" s="17">
        <v>222</v>
      </c>
      <c r="D14" s="17">
        <v>0</v>
      </c>
      <c r="E14" s="17">
        <v>0</v>
      </c>
      <c r="F14" s="17">
        <v>72</v>
      </c>
      <c r="G14" s="17">
        <v>77</v>
      </c>
      <c r="H14" s="17">
        <v>0</v>
      </c>
      <c r="I14" s="17">
        <v>0</v>
      </c>
      <c r="J14" s="17">
        <f>SUM(C14:I14)</f>
        <v>371</v>
      </c>
    </row>
    <row r="15" spans="2:10" ht="21" customHeight="1" x14ac:dyDescent="0.5">
      <c r="B15" s="69" t="s">
        <v>34</v>
      </c>
      <c r="C15" s="23">
        <f>SUM(C12:C14)</f>
        <v>812</v>
      </c>
      <c r="D15" s="23">
        <f t="shared" ref="D15:J15" si="3">SUM(D12:D14)</f>
        <v>0</v>
      </c>
      <c r="E15" s="23">
        <f t="shared" si="3"/>
        <v>0</v>
      </c>
      <c r="F15" s="23">
        <f t="shared" si="3"/>
        <v>208</v>
      </c>
      <c r="G15" s="23">
        <f t="shared" si="3"/>
        <v>238</v>
      </c>
      <c r="H15" s="23">
        <f t="shared" si="3"/>
        <v>0</v>
      </c>
      <c r="I15" s="23">
        <f t="shared" si="3"/>
        <v>0</v>
      </c>
      <c r="J15" s="23">
        <f t="shared" si="3"/>
        <v>1258</v>
      </c>
    </row>
    <row r="16" spans="2:10" ht="21" customHeight="1" x14ac:dyDescent="0.5">
      <c r="B16" s="68" t="s">
        <v>35</v>
      </c>
      <c r="C16" s="17">
        <v>270</v>
      </c>
      <c r="D16" s="17">
        <v>0</v>
      </c>
      <c r="E16" s="17">
        <v>0</v>
      </c>
      <c r="F16" s="17">
        <v>110</v>
      </c>
      <c r="G16" s="17">
        <v>76</v>
      </c>
      <c r="H16" s="17">
        <v>0</v>
      </c>
      <c r="I16" s="17">
        <v>0</v>
      </c>
      <c r="J16" s="17">
        <f>SUM(C16:I16)</f>
        <v>456</v>
      </c>
    </row>
    <row r="17" spans="2:10" ht="21" customHeight="1" x14ac:dyDescent="0.5">
      <c r="B17" s="68" t="s">
        <v>36</v>
      </c>
      <c r="C17" s="17">
        <v>265</v>
      </c>
      <c r="D17" s="17">
        <v>0</v>
      </c>
      <c r="E17" s="17">
        <v>0</v>
      </c>
      <c r="F17" s="17">
        <v>62</v>
      </c>
      <c r="G17" s="17">
        <v>96</v>
      </c>
      <c r="H17" s="17">
        <v>0</v>
      </c>
      <c r="I17" s="17">
        <v>0</v>
      </c>
      <c r="J17" s="17">
        <f>SUM(C17:I17)</f>
        <v>423</v>
      </c>
    </row>
    <row r="18" spans="2:10" ht="21" customHeight="1" x14ac:dyDescent="0.5">
      <c r="B18" s="68" t="s">
        <v>39</v>
      </c>
      <c r="C18" s="17">
        <v>192</v>
      </c>
      <c r="D18" s="17">
        <v>0</v>
      </c>
      <c r="E18" s="17">
        <v>0</v>
      </c>
      <c r="F18" s="17">
        <v>104</v>
      </c>
      <c r="G18" s="17">
        <v>107</v>
      </c>
      <c r="H18" s="17">
        <v>0</v>
      </c>
      <c r="I18" s="17">
        <v>0</v>
      </c>
      <c r="J18" s="17">
        <f>SUM(C18:I18)</f>
        <v>403</v>
      </c>
    </row>
    <row r="19" spans="2:10" ht="21" customHeight="1" x14ac:dyDescent="0.5">
      <c r="B19" s="23" t="s">
        <v>37</v>
      </c>
      <c r="C19" s="23">
        <f>SUM(C16:C18)</f>
        <v>727</v>
      </c>
      <c r="D19" s="23">
        <f t="shared" ref="D19:J19" si="4">SUM(D16:D18)</f>
        <v>0</v>
      </c>
      <c r="E19" s="23">
        <f t="shared" si="4"/>
        <v>0</v>
      </c>
      <c r="F19" s="23">
        <f t="shared" si="4"/>
        <v>276</v>
      </c>
      <c r="G19" s="23">
        <f t="shared" si="4"/>
        <v>279</v>
      </c>
      <c r="H19" s="23">
        <f t="shared" si="4"/>
        <v>0</v>
      </c>
      <c r="I19" s="23">
        <f t="shared" si="4"/>
        <v>0</v>
      </c>
      <c r="J19" s="23">
        <f t="shared" si="4"/>
        <v>1282</v>
      </c>
    </row>
    <row r="20" spans="2:10" ht="21" customHeight="1" x14ac:dyDescent="0.5">
      <c r="B20" s="120" t="s">
        <v>38</v>
      </c>
      <c r="C20" s="120">
        <f>SUM(C11,C15,C19)</f>
        <v>2989</v>
      </c>
      <c r="D20" s="120">
        <f t="shared" ref="D20:J20" si="5">SUM(D11,D15,D19)</f>
        <v>0</v>
      </c>
      <c r="E20" s="120">
        <f t="shared" si="5"/>
        <v>0</v>
      </c>
      <c r="F20" s="120">
        <f t="shared" si="5"/>
        <v>832</v>
      </c>
      <c r="G20" s="120">
        <f t="shared" si="5"/>
        <v>925</v>
      </c>
      <c r="H20" s="120">
        <f t="shared" si="5"/>
        <v>25</v>
      </c>
      <c r="I20" s="120">
        <f t="shared" si="5"/>
        <v>0</v>
      </c>
      <c r="J20" s="120">
        <f t="shared" si="5"/>
        <v>4771</v>
      </c>
    </row>
    <row r="21" spans="2:10" ht="30" customHeight="1" x14ac:dyDescent="0.5">
      <c r="B21" s="122" t="s">
        <v>102</v>
      </c>
      <c r="C21" s="121">
        <f>C20/12</f>
        <v>249.08333333333334</v>
      </c>
      <c r="D21" s="121">
        <f t="shared" ref="D21:J21" si="6">D20/12</f>
        <v>0</v>
      </c>
      <c r="E21" s="121">
        <f t="shared" si="6"/>
        <v>0</v>
      </c>
      <c r="F21" s="121">
        <f t="shared" si="6"/>
        <v>69.333333333333329</v>
      </c>
      <c r="G21" s="121">
        <f t="shared" si="6"/>
        <v>77.083333333333329</v>
      </c>
      <c r="H21" s="121">
        <f t="shared" si="6"/>
        <v>2.0833333333333335</v>
      </c>
      <c r="I21" s="121">
        <f t="shared" si="6"/>
        <v>0</v>
      </c>
      <c r="J21" s="121">
        <f t="shared" si="6"/>
        <v>397.58333333333331</v>
      </c>
    </row>
    <row r="22" spans="2:10" ht="20" customHeight="1" x14ac:dyDescent="0.5"/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rightToLeft="1" topLeftCell="A10" workbookViewId="0">
      <selection activeCell="A21" sqref="A21:P21"/>
    </sheetView>
  </sheetViews>
  <sheetFormatPr defaultRowHeight="14.5" x14ac:dyDescent="0.35"/>
  <cols>
    <col min="1" max="1" width="14.90625" customWidth="1"/>
    <col min="2" max="2" width="5.08984375" customWidth="1"/>
    <col min="3" max="3" width="5.1796875" customWidth="1"/>
    <col min="4" max="4" width="5.7265625" customWidth="1"/>
    <col min="5" max="5" width="5.1796875" customWidth="1"/>
    <col min="6" max="6" width="4.6328125" customWidth="1"/>
    <col min="7" max="7" width="5.1796875" customWidth="1"/>
    <col min="8" max="8" width="5.453125" customWidth="1"/>
    <col min="9" max="9" width="6" customWidth="1"/>
    <col min="10" max="10" width="5.1796875" customWidth="1"/>
    <col min="11" max="11" width="5.453125" customWidth="1"/>
    <col min="12" max="12" width="6" customWidth="1"/>
    <col min="13" max="13" width="6.26953125" customWidth="1"/>
    <col min="16" max="16" width="11.6328125" customWidth="1"/>
  </cols>
  <sheetData>
    <row r="1" spans="1:16" x14ac:dyDescent="0.35">
      <c r="A1" s="96" t="s">
        <v>97</v>
      </c>
      <c r="B1" s="96"/>
      <c r="C1" s="96"/>
      <c r="D1" s="96"/>
      <c r="E1" s="96"/>
      <c r="F1" s="96"/>
      <c r="G1" s="96"/>
      <c r="H1" s="96"/>
      <c r="I1" s="96"/>
      <c r="J1" s="96"/>
    </row>
    <row r="2" spans="1:16" ht="18.5" x14ac:dyDescent="0.45">
      <c r="A2" s="12" t="s">
        <v>40</v>
      </c>
      <c r="B2" s="97" t="s">
        <v>55</v>
      </c>
      <c r="C2" s="98"/>
      <c r="D2" s="97" t="s">
        <v>56</v>
      </c>
      <c r="E2" s="98"/>
      <c r="F2" s="97" t="s">
        <v>59</v>
      </c>
      <c r="G2" s="98"/>
      <c r="H2" s="97" t="s">
        <v>60</v>
      </c>
      <c r="I2" s="98"/>
      <c r="J2" s="97" t="s">
        <v>61</v>
      </c>
      <c r="K2" s="98"/>
      <c r="L2" s="97" t="s">
        <v>62</v>
      </c>
      <c r="M2" s="98"/>
      <c r="N2" s="94" t="s">
        <v>21</v>
      </c>
      <c r="O2" s="94" t="s">
        <v>63</v>
      </c>
      <c r="P2" s="94" t="s">
        <v>64</v>
      </c>
    </row>
    <row r="3" spans="1:16" ht="18.5" x14ac:dyDescent="0.45">
      <c r="A3" s="12" t="s">
        <v>41</v>
      </c>
      <c r="B3" s="12" t="s">
        <v>57</v>
      </c>
      <c r="C3" s="12" t="s">
        <v>58</v>
      </c>
      <c r="D3" s="12" t="s">
        <v>57</v>
      </c>
      <c r="E3" s="12" t="s">
        <v>58</v>
      </c>
      <c r="F3" s="12" t="s">
        <v>57</v>
      </c>
      <c r="G3" s="12" t="s">
        <v>58</v>
      </c>
      <c r="H3" s="12" t="s">
        <v>57</v>
      </c>
      <c r="I3" s="12" t="s">
        <v>58</v>
      </c>
      <c r="J3" s="12" t="s">
        <v>57</v>
      </c>
      <c r="K3" s="12" t="s">
        <v>58</v>
      </c>
      <c r="L3" s="12" t="s">
        <v>57</v>
      </c>
      <c r="M3" s="12" t="s">
        <v>58</v>
      </c>
      <c r="N3" s="95"/>
      <c r="O3" s="95"/>
      <c r="P3" s="95"/>
    </row>
    <row r="4" spans="1:16" ht="18.5" x14ac:dyDescent="0.45">
      <c r="A4" s="12" t="s">
        <v>42</v>
      </c>
      <c r="B4" s="24">
        <v>0</v>
      </c>
      <c r="C4" s="24">
        <v>0</v>
      </c>
      <c r="D4" s="24">
        <v>1</v>
      </c>
      <c r="E4" s="24">
        <v>1</v>
      </c>
      <c r="F4" s="24">
        <v>1</v>
      </c>
      <c r="G4" s="24">
        <v>0</v>
      </c>
      <c r="H4" s="24">
        <v>10</v>
      </c>
      <c r="I4" s="24">
        <v>0</v>
      </c>
      <c r="J4" s="24">
        <v>0</v>
      </c>
      <c r="K4" s="24">
        <v>0</v>
      </c>
      <c r="L4" s="24">
        <v>10</v>
      </c>
      <c r="M4" s="24">
        <v>8</v>
      </c>
      <c r="N4" s="24">
        <f>SUM(B4:M4)</f>
        <v>31</v>
      </c>
      <c r="O4" s="24">
        <v>0</v>
      </c>
      <c r="P4" s="24">
        <v>0</v>
      </c>
    </row>
    <row r="5" spans="1:16" ht="18.5" x14ac:dyDescent="0.45">
      <c r="A5" s="12" t="s">
        <v>23</v>
      </c>
      <c r="B5" s="24">
        <v>0</v>
      </c>
      <c r="C5" s="24">
        <v>0</v>
      </c>
      <c r="D5" s="24">
        <v>0</v>
      </c>
      <c r="E5" s="24">
        <v>3</v>
      </c>
      <c r="F5" s="24">
        <v>1</v>
      </c>
      <c r="G5" s="24">
        <v>1</v>
      </c>
      <c r="H5" s="24">
        <v>0</v>
      </c>
      <c r="I5" s="24">
        <v>2</v>
      </c>
      <c r="J5" s="24">
        <v>0</v>
      </c>
      <c r="K5" s="24">
        <v>0</v>
      </c>
      <c r="L5" s="24">
        <v>5</v>
      </c>
      <c r="M5" s="24">
        <v>5</v>
      </c>
      <c r="N5" s="24">
        <f t="shared" ref="N5:N6" si="0">SUM(B5:M5)</f>
        <v>17</v>
      </c>
      <c r="O5" s="24">
        <v>0</v>
      </c>
      <c r="P5" s="24">
        <v>0</v>
      </c>
    </row>
    <row r="6" spans="1:16" ht="18.5" x14ac:dyDescent="0.45">
      <c r="A6" s="12" t="s">
        <v>43</v>
      </c>
      <c r="B6" s="24">
        <v>0</v>
      </c>
      <c r="C6" s="24">
        <v>1</v>
      </c>
      <c r="D6" s="24">
        <v>5</v>
      </c>
      <c r="E6" s="24">
        <v>4</v>
      </c>
      <c r="F6" s="24">
        <v>3</v>
      </c>
      <c r="G6" s="24">
        <v>3</v>
      </c>
      <c r="H6" s="24">
        <v>5</v>
      </c>
      <c r="I6" s="24">
        <v>0</v>
      </c>
      <c r="J6" s="24">
        <v>2</v>
      </c>
      <c r="K6" s="24">
        <v>2</v>
      </c>
      <c r="L6" s="24">
        <v>3</v>
      </c>
      <c r="M6" s="24">
        <v>8</v>
      </c>
      <c r="N6" s="24">
        <f t="shared" si="0"/>
        <v>36</v>
      </c>
      <c r="O6" s="24">
        <v>0</v>
      </c>
      <c r="P6" s="24">
        <v>0</v>
      </c>
    </row>
    <row r="7" spans="1:16" ht="18.5" x14ac:dyDescent="0.45">
      <c r="A7" s="13" t="s">
        <v>44</v>
      </c>
      <c r="B7" s="25">
        <f>SUM(B4:B6)</f>
        <v>0</v>
      </c>
      <c r="C7" s="25">
        <f t="shared" ref="C7:P7" si="1">SUM(C4:C6)</f>
        <v>1</v>
      </c>
      <c r="D7" s="25">
        <f t="shared" si="1"/>
        <v>6</v>
      </c>
      <c r="E7" s="25">
        <f t="shared" si="1"/>
        <v>8</v>
      </c>
      <c r="F7" s="25">
        <f t="shared" si="1"/>
        <v>5</v>
      </c>
      <c r="G7" s="25">
        <f t="shared" si="1"/>
        <v>4</v>
      </c>
      <c r="H7" s="25">
        <f t="shared" si="1"/>
        <v>15</v>
      </c>
      <c r="I7" s="25">
        <f t="shared" si="1"/>
        <v>2</v>
      </c>
      <c r="J7" s="25">
        <f t="shared" si="1"/>
        <v>2</v>
      </c>
      <c r="K7" s="25">
        <f t="shared" si="1"/>
        <v>2</v>
      </c>
      <c r="L7" s="25">
        <f t="shared" si="1"/>
        <v>18</v>
      </c>
      <c r="M7" s="25">
        <f t="shared" si="1"/>
        <v>21</v>
      </c>
      <c r="N7" s="25">
        <f t="shared" si="1"/>
        <v>84</v>
      </c>
      <c r="O7" s="25">
        <f t="shared" si="1"/>
        <v>0</v>
      </c>
      <c r="P7" s="25">
        <f t="shared" si="1"/>
        <v>0</v>
      </c>
    </row>
    <row r="8" spans="1:16" ht="18.5" x14ac:dyDescent="0.45">
      <c r="A8" s="12" t="s">
        <v>26</v>
      </c>
      <c r="B8" s="24">
        <v>0</v>
      </c>
      <c r="C8" s="24">
        <v>1</v>
      </c>
      <c r="D8" s="24">
        <v>1</v>
      </c>
      <c r="E8" s="24">
        <v>2</v>
      </c>
      <c r="F8" s="24">
        <v>1</v>
      </c>
      <c r="G8" s="24">
        <v>1</v>
      </c>
      <c r="H8" s="24">
        <v>0</v>
      </c>
      <c r="I8" s="24">
        <v>2</v>
      </c>
      <c r="J8" s="24">
        <v>1</v>
      </c>
      <c r="K8" s="24">
        <v>0</v>
      </c>
      <c r="L8" s="24">
        <v>2</v>
      </c>
      <c r="M8" s="24">
        <v>4</v>
      </c>
      <c r="N8" s="24">
        <f>SUM(B8:M8)</f>
        <v>15</v>
      </c>
      <c r="O8" s="24">
        <v>0</v>
      </c>
      <c r="P8" s="24">
        <v>0</v>
      </c>
    </row>
    <row r="9" spans="1:16" ht="18.5" x14ac:dyDescent="0.45">
      <c r="A9" s="12" t="s">
        <v>45</v>
      </c>
      <c r="B9" s="24">
        <v>1</v>
      </c>
      <c r="C9" s="24">
        <v>0</v>
      </c>
      <c r="D9" s="24">
        <v>7</v>
      </c>
      <c r="E9" s="24">
        <v>1</v>
      </c>
      <c r="F9" s="24">
        <v>0</v>
      </c>
      <c r="G9" s="24">
        <v>5</v>
      </c>
      <c r="H9" s="24">
        <v>3</v>
      </c>
      <c r="I9" s="24">
        <v>2</v>
      </c>
      <c r="J9" s="24">
        <v>0</v>
      </c>
      <c r="K9" s="24">
        <v>0</v>
      </c>
      <c r="L9" s="24">
        <v>3</v>
      </c>
      <c r="M9" s="24">
        <v>3</v>
      </c>
      <c r="N9" s="24">
        <f>SUM(B9:M9)</f>
        <v>25</v>
      </c>
      <c r="O9" s="24">
        <v>0</v>
      </c>
      <c r="P9" s="24">
        <v>0</v>
      </c>
    </row>
    <row r="10" spans="1:16" ht="18.5" x14ac:dyDescent="0.45">
      <c r="A10" s="12" t="s">
        <v>28</v>
      </c>
      <c r="B10" s="24">
        <v>1</v>
      </c>
      <c r="C10" s="24">
        <v>0</v>
      </c>
      <c r="D10" s="24">
        <v>7</v>
      </c>
      <c r="E10" s="24">
        <v>1</v>
      </c>
      <c r="F10" s="24">
        <v>0</v>
      </c>
      <c r="G10" s="24">
        <v>5</v>
      </c>
      <c r="H10" s="24">
        <v>3</v>
      </c>
      <c r="I10" s="24">
        <v>2</v>
      </c>
      <c r="J10" s="24">
        <v>0</v>
      </c>
      <c r="K10" s="24">
        <v>0</v>
      </c>
      <c r="L10" s="24">
        <v>3</v>
      </c>
      <c r="M10" s="24">
        <v>3</v>
      </c>
      <c r="N10" s="24">
        <f>SUM(B10:M10)</f>
        <v>25</v>
      </c>
      <c r="O10" s="24">
        <v>0</v>
      </c>
      <c r="P10" s="24">
        <v>0</v>
      </c>
    </row>
    <row r="11" spans="1:16" ht="18.5" x14ac:dyDescent="0.45">
      <c r="A11" s="13" t="s">
        <v>46</v>
      </c>
      <c r="B11" s="25">
        <f>SUM(B8:B10)</f>
        <v>2</v>
      </c>
      <c r="C11" s="25">
        <f t="shared" ref="C11:P11" si="2">SUM(C8:C10)</f>
        <v>1</v>
      </c>
      <c r="D11" s="25">
        <f t="shared" si="2"/>
        <v>15</v>
      </c>
      <c r="E11" s="25">
        <f t="shared" si="2"/>
        <v>4</v>
      </c>
      <c r="F11" s="25">
        <f t="shared" si="2"/>
        <v>1</v>
      </c>
      <c r="G11" s="25">
        <f t="shared" si="2"/>
        <v>11</v>
      </c>
      <c r="H11" s="25">
        <f t="shared" si="2"/>
        <v>6</v>
      </c>
      <c r="I11" s="25">
        <f t="shared" si="2"/>
        <v>6</v>
      </c>
      <c r="J11" s="25">
        <f t="shared" si="2"/>
        <v>1</v>
      </c>
      <c r="K11" s="25">
        <f t="shared" si="2"/>
        <v>0</v>
      </c>
      <c r="L11" s="25">
        <f t="shared" si="2"/>
        <v>8</v>
      </c>
      <c r="M11" s="25">
        <f t="shared" si="2"/>
        <v>10</v>
      </c>
      <c r="N11" s="25">
        <f t="shared" si="2"/>
        <v>65</v>
      </c>
      <c r="O11" s="25">
        <f t="shared" si="2"/>
        <v>0</v>
      </c>
      <c r="P11" s="25">
        <f t="shared" si="2"/>
        <v>0</v>
      </c>
    </row>
    <row r="12" spans="1:16" ht="18.5" x14ac:dyDescent="0.45">
      <c r="A12" s="13" t="s">
        <v>47</v>
      </c>
      <c r="B12" s="25">
        <f>SUM(B7,B11)</f>
        <v>2</v>
      </c>
      <c r="C12" s="25">
        <f t="shared" ref="C12:P12" si="3">SUM(C7,C11)</f>
        <v>2</v>
      </c>
      <c r="D12" s="25">
        <f t="shared" si="3"/>
        <v>21</v>
      </c>
      <c r="E12" s="25">
        <f t="shared" si="3"/>
        <v>12</v>
      </c>
      <c r="F12" s="25">
        <f t="shared" si="3"/>
        <v>6</v>
      </c>
      <c r="G12" s="25">
        <f t="shared" si="3"/>
        <v>15</v>
      </c>
      <c r="H12" s="25">
        <f t="shared" si="3"/>
        <v>21</v>
      </c>
      <c r="I12" s="25">
        <f t="shared" si="3"/>
        <v>8</v>
      </c>
      <c r="J12" s="25">
        <f t="shared" si="3"/>
        <v>3</v>
      </c>
      <c r="K12" s="25">
        <f t="shared" si="3"/>
        <v>2</v>
      </c>
      <c r="L12" s="25">
        <f t="shared" si="3"/>
        <v>26</v>
      </c>
      <c r="M12" s="25">
        <f t="shared" si="3"/>
        <v>31</v>
      </c>
      <c r="N12" s="25">
        <f t="shared" si="3"/>
        <v>149</v>
      </c>
      <c r="O12" s="25">
        <f t="shared" si="3"/>
        <v>0</v>
      </c>
      <c r="P12" s="25">
        <f t="shared" si="3"/>
        <v>0</v>
      </c>
    </row>
    <row r="13" spans="1:16" ht="18.5" x14ac:dyDescent="0.45">
      <c r="A13" s="12" t="s">
        <v>31</v>
      </c>
      <c r="B13" s="24">
        <v>2</v>
      </c>
      <c r="C13" s="24">
        <v>0</v>
      </c>
      <c r="D13" s="24">
        <v>12</v>
      </c>
      <c r="E13" s="24">
        <v>10</v>
      </c>
      <c r="F13" s="24">
        <v>7</v>
      </c>
      <c r="G13" s="24">
        <v>4</v>
      </c>
      <c r="H13" s="24">
        <v>5</v>
      </c>
      <c r="I13" s="24">
        <v>2</v>
      </c>
      <c r="J13" s="24">
        <v>2</v>
      </c>
      <c r="K13" s="24">
        <v>1</v>
      </c>
      <c r="L13" s="24">
        <v>4</v>
      </c>
      <c r="M13" s="24">
        <v>9</v>
      </c>
      <c r="N13" s="24">
        <f>SUM(B13:M13)</f>
        <v>58</v>
      </c>
      <c r="O13" s="24">
        <v>0</v>
      </c>
      <c r="P13" s="24">
        <v>0</v>
      </c>
    </row>
    <row r="14" spans="1:16" ht="18.5" x14ac:dyDescent="0.45">
      <c r="A14" s="12" t="s">
        <v>48</v>
      </c>
      <c r="B14" s="24">
        <v>1</v>
      </c>
      <c r="C14" s="24">
        <v>1</v>
      </c>
      <c r="D14" s="24">
        <v>17</v>
      </c>
      <c r="E14" s="24">
        <v>17</v>
      </c>
      <c r="F14" s="24">
        <v>6</v>
      </c>
      <c r="G14" s="24">
        <v>5</v>
      </c>
      <c r="H14" s="24">
        <v>5</v>
      </c>
      <c r="I14" s="24">
        <v>4</v>
      </c>
      <c r="J14" s="24">
        <v>2</v>
      </c>
      <c r="K14" s="24">
        <v>4</v>
      </c>
      <c r="L14" s="24">
        <v>13</v>
      </c>
      <c r="M14" s="24">
        <v>10</v>
      </c>
      <c r="N14" s="24">
        <f>SUM(B14:M14)</f>
        <v>85</v>
      </c>
      <c r="O14" s="24">
        <v>0</v>
      </c>
      <c r="P14" s="24">
        <v>0</v>
      </c>
    </row>
    <row r="15" spans="1:16" ht="18.5" x14ac:dyDescent="0.45">
      <c r="A15" s="12" t="s">
        <v>49</v>
      </c>
      <c r="B15" s="24">
        <v>0</v>
      </c>
      <c r="C15" s="24">
        <v>0</v>
      </c>
      <c r="D15" s="24">
        <v>13</v>
      </c>
      <c r="E15" s="24">
        <v>16</v>
      </c>
      <c r="F15" s="24">
        <v>9</v>
      </c>
      <c r="G15" s="24">
        <v>6</v>
      </c>
      <c r="H15" s="24">
        <v>4</v>
      </c>
      <c r="I15" s="24">
        <v>2</v>
      </c>
      <c r="J15" s="24">
        <v>1</v>
      </c>
      <c r="K15" s="24">
        <v>3</v>
      </c>
      <c r="L15" s="24">
        <v>20</v>
      </c>
      <c r="M15" s="24">
        <v>14</v>
      </c>
      <c r="N15" s="24">
        <f>SUM(B15:M15)</f>
        <v>88</v>
      </c>
      <c r="O15" s="24">
        <v>0</v>
      </c>
      <c r="P15" s="24">
        <v>0</v>
      </c>
    </row>
    <row r="16" spans="1:16" ht="18.5" x14ac:dyDescent="0.45">
      <c r="A16" s="13" t="s">
        <v>34</v>
      </c>
      <c r="B16" s="25">
        <f>SUM(B13:B15)</f>
        <v>3</v>
      </c>
      <c r="C16" s="25">
        <f t="shared" ref="C16:P16" si="4">SUM(C13:C15)</f>
        <v>1</v>
      </c>
      <c r="D16" s="25">
        <f t="shared" si="4"/>
        <v>42</v>
      </c>
      <c r="E16" s="25">
        <f t="shared" si="4"/>
        <v>43</v>
      </c>
      <c r="F16" s="25">
        <f t="shared" si="4"/>
        <v>22</v>
      </c>
      <c r="G16" s="25">
        <f t="shared" si="4"/>
        <v>15</v>
      </c>
      <c r="H16" s="25">
        <f t="shared" si="4"/>
        <v>14</v>
      </c>
      <c r="I16" s="25">
        <f t="shared" si="4"/>
        <v>8</v>
      </c>
      <c r="J16" s="25">
        <f t="shared" si="4"/>
        <v>5</v>
      </c>
      <c r="K16" s="25">
        <f t="shared" si="4"/>
        <v>8</v>
      </c>
      <c r="L16" s="25">
        <f t="shared" si="4"/>
        <v>37</v>
      </c>
      <c r="M16" s="25">
        <f t="shared" si="4"/>
        <v>33</v>
      </c>
      <c r="N16" s="25">
        <f t="shared" si="4"/>
        <v>231</v>
      </c>
      <c r="O16" s="25">
        <f t="shared" si="4"/>
        <v>0</v>
      </c>
      <c r="P16" s="25">
        <f t="shared" si="4"/>
        <v>0</v>
      </c>
    </row>
    <row r="17" spans="1:16" ht="18.5" x14ac:dyDescent="0.45">
      <c r="A17" s="12" t="s">
        <v>50</v>
      </c>
      <c r="B17" s="24">
        <v>3</v>
      </c>
      <c r="C17" s="24">
        <v>1</v>
      </c>
      <c r="D17" s="24">
        <v>17</v>
      </c>
      <c r="E17" s="24">
        <v>10</v>
      </c>
      <c r="F17" s="24">
        <v>7</v>
      </c>
      <c r="G17" s="24">
        <v>10</v>
      </c>
      <c r="H17" s="24">
        <v>10</v>
      </c>
      <c r="I17" s="24">
        <v>3</v>
      </c>
      <c r="J17" s="24">
        <v>0</v>
      </c>
      <c r="K17" s="24">
        <v>3</v>
      </c>
      <c r="L17" s="24">
        <v>26</v>
      </c>
      <c r="M17" s="24">
        <v>16</v>
      </c>
      <c r="N17" s="24">
        <f>SUM(B17:M17)</f>
        <v>106</v>
      </c>
      <c r="O17" s="24">
        <v>0</v>
      </c>
      <c r="P17" s="24">
        <v>0</v>
      </c>
    </row>
    <row r="18" spans="1:16" ht="18.5" x14ac:dyDescent="0.45">
      <c r="A18" s="12" t="s">
        <v>51</v>
      </c>
      <c r="B18" s="24">
        <v>0</v>
      </c>
      <c r="C18" s="24">
        <v>0</v>
      </c>
      <c r="D18" s="24">
        <v>15</v>
      </c>
      <c r="E18" s="24">
        <v>11</v>
      </c>
      <c r="F18" s="24">
        <v>10</v>
      </c>
      <c r="G18" s="24">
        <v>8</v>
      </c>
      <c r="H18" s="24">
        <v>5</v>
      </c>
      <c r="I18" s="24">
        <v>4</v>
      </c>
      <c r="J18" s="24">
        <v>1</v>
      </c>
      <c r="K18" s="24">
        <v>4</v>
      </c>
      <c r="L18" s="24">
        <v>18</v>
      </c>
      <c r="M18" s="24">
        <v>10</v>
      </c>
      <c r="N18" s="24">
        <f>SUM(B18:M18)</f>
        <v>86</v>
      </c>
      <c r="O18" s="24">
        <v>0</v>
      </c>
      <c r="P18" s="24">
        <v>0</v>
      </c>
    </row>
    <row r="19" spans="1:16" ht="18.5" x14ac:dyDescent="0.45">
      <c r="A19" s="12" t="s">
        <v>52</v>
      </c>
      <c r="B19" s="24">
        <v>0</v>
      </c>
      <c r="C19" s="24">
        <v>0</v>
      </c>
      <c r="D19" s="24">
        <v>6</v>
      </c>
      <c r="E19" s="24">
        <v>5</v>
      </c>
      <c r="F19" s="24">
        <v>2</v>
      </c>
      <c r="G19" s="24">
        <v>3</v>
      </c>
      <c r="H19" s="24">
        <v>3</v>
      </c>
      <c r="I19" s="24">
        <v>2</v>
      </c>
      <c r="J19" s="24">
        <v>0</v>
      </c>
      <c r="K19" s="24">
        <v>2</v>
      </c>
      <c r="L19" s="24">
        <v>14</v>
      </c>
      <c r="M19" s="24">
        <v>10</v>
      </c>
      <c r="N19" s="24">
        <f>SUM(B19:M19)</f>
        <v>47</v>
      </c>
      <c r="O19" s="24">
        <v>0</v>
      </c>
      <c r="P19" s="24">
        <v>0</v>
      </c>
    </row>
    <row r="20" spans="1:16" ht="18.5" x14ac:dyDescent="0.45">
      <c r="A20" s="13" t="s">
        <v>53</v>
      </c>
      <c r="B20" s="25">
        <f>SUM(B17:B19)</f>
        <v>3</v>
      </c>
      <c r="C20" s="25">
        <f t="shared" ref="C20:P20" si="5">SUM(C17:C19)</f>
        <v>1</v>
      </c>
      <c r="D20" s="25">
        <f t="shared" si="5"/>
        <v>38</v>
      </c>
      <c r="E20" s="25">
        <f t="shared" si="5"/>
        <v>26</v>
      </c>
      <c r="F20" s="25">
        <f t="shared" si="5"/>
        <v>19</v>
      </c>
      <c r="G20" s="25">
        <f t="shared" si="5"/>
        <v>21</v>
      </c>
      <c r="H20" s="25">
        <f t="shared" si="5"/>
        <v>18</v>
      </c>
      <c r="I20" s="25">
        <f t="shared" si="5"/>
        <v>9</v>
      </c>
      <c r="J20" s="25">
        <f t="shared" si="5"/>
        <v>1</v>
      </c>
      <c r="K20" s="25">
        <f t="shared" si="5"/>
        <v>9</v>
      </c>
      <c r="L20" s="25">
        <f t="shared" si="5"/>
        <v>58</v>
      </c>
      <c r="M20" s="25">
        <f t="shared" si="5"/>
        <v>36</v>
      </c>
      <c r="N20" s="25">
        <f t="shared" si="5"/>
        <v>239</v>
      </c>
      <c r="O20" s="25">
        <f t="shared" si="5"/>
        <v>0</v>
      </c>
      <c r="P20" s="25">
        <f t="shared" si="5"/>
        <v>0</v>
      </c>
    </row>
    <row r="21" spans="1:16" ht="18.5" x14ac:dyDescent="0.45">
      <c r="A21" s="119" t="s">
        <v>54</v>
      </c>
      <c r="B21" s="111">
        <f>SUM(B12,B16,B20)</f>
        <v>8</v>
      </c>
      <c r="C21" s="111">
        <f t="shared" ref="C21:P21" si="6">SUM(C12,C16,C20)</f>
        <v>4</v>
      </c>
      <c r="D21" s="111">
        <f t="shared" si="6"/>
        <v>101</v>
      </c>
      <c r="E21" s="111">
        <f t="shared" si="6"/>
        <v>81</v>
      </c>
      <c r="F21" s="111">
        <f t="shared" si="6"/>
        <v>47</v>
      </c>
      <c r="G21" s="111">
        <f t="shared" si="6"/>
        <v>51</v>
      </c>
      <c r="H21" s="111">
        <f t="shared" si="6"/>
        <v>53</v>
      </c>
      <c r="I21" s="111">
        <f t="shared" si="6"/>
        <v>25</v>
      </c>
      <c r="J21" s="111">
        <f t="shared" si="6"/>
        <v>9</v>
      </c>
      <c r="K21" s="111">
        <f t="shared" si="6"/>
        <v>19</v>
      </c>
      <c r="L21" s="111">
        <f t="shared" si="6"/>
        <v>121</v>
      </c>
      <c r="M21" s="111">
        <f t="shared" si="6"/>
        <v>100</v>
      </c>
      <c r="N21" s="111">
        <f t="shared" si="6"/>
        <v>619</v>
      </c>
      <c r="O21" s="111">
        <f t="shared" si="6"/>
        <v>0</v>
      </c>
      <c r="P21" s="111">
        <f t="shared" si="6"/>
        <v>0</v>
      </c>
    </row>
    <row r="22" spans="1:16" ht="18.5" x14ac:dyDescent="0.45">
      <c r="B22" s="41"/>
    </row>
  </sheetData>
  <mergeCells count="10">
    <mergeCell ref="N2:N3"/>
    <mergeCell ref="O2:O3"/>
    <mergeCell ref="P2:P3"/>
    <mergeCell ref="A1:J1"/>
    <mergeCell ref="B2:C2"/>
    <mergeCell ref="D2:E2"/>
    <mergeCell ref="F2:G2"/>
    <mergeCell ref="H2:I2"/>
    <mergeCell ref="J2:K2"/>
    <mergeCell ref="L2:M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rightToLeft="1" view="pageBreakPreview" zoomScale="60" zoomScaleNormal="100" workbookViewId="0">
      <selection activeCell="A21" sqref="A21:T21"/>
    </sheetView>
  </sheetViews>
  <sheetFormatPr defaultRowHeight="18.5" x14ac:dyDescent="0.45"/>
  <cols>
    <col min="1" max="1" width="18.36328125" style="10" customWidth="1"/>
    <col min="2" max="2" width="5.6328125" customWidth="1"/>
    <col min="3" max="3" width="5.08984375" customWidth="1"/>
    <col min="4" max="4" width="6" customWidth="1"/>
    <col min="5" max="5" width="6.08984375" customWidth="1"/>
    <col min="6" max="6" width="5.7265625" customWidth="1"/>
    <col min="7" max="7" width="6" customWidth="1"/>
    <col min="8" max="8" width="6.36328125" customWidth="1"/>
    <col min="9" max="9" width="6.1796875" customWidth="1"/>
    <col min="10" max="10" width="7.1796875" customWidth="1"/>
    <col min="11" max="11" width="7.08984375" customWidth="1"/>
    <col min="12" max="12" width="6.26953125" customWidth="1"/>
    <col min="13" max="13" width="5.08984375" customWidth="1"/>
    <col min="14" max="14" width="5.54296875" customWidth="1"/>
    <col min="17" max="18" width="8.08984375" customWidth="1"/>
    <col min="19" max="19" width="10.453125" customWidth="1"/>
    <col min="20" max="20" width="7.54296875" customWidth="1"/>
  </cols>
  <sheetData>
    <row r="1" spans="1:20" ht="14.5" x14ac:dyDescent="0.35">
      <c r="A1" s="96" t="s">
        <v>98</v>
      </c>
      <c r="B1" s="96"/>
      <c r="C1" s="96"/>
      <c r="D1" s="96"/>
      <c r="E1" s="96"/>
      <c r="F1" s="96"/>
      <c r="G1" s="96"/>
      <c r="H1" s="96"/>
      <c r="I1" s="96"/>
      <c r="J1" s="96"/>
    </row>
    <row r="2" spans="1:20" s="10" customFormat="1" x14ac:dyDescent="0.45">
      <c r="A2" s="12" t="s">
        <v>65</v>
      </c>
      <c r="B2" s="99" t="s">
        <v>66</v>
      </c>
      <c r="C2" s="99" t="s">
        <v>67</v>
      </c>
      <c r="D2" s="99" t="s">
        <v>68</v>
      </c>
      <c r="E2" s="99" t="s">
        <v>69</v>
      </c>
      <c r="F2" s="99" t="s">
        <v>70</v>
      </c>
      <c r="G2" s="99" t="s">
        <v>71</v>
      </c>
      <c r="H2" s="99" t="s">
        <v>72</v>
      </c>
      <c r="I2" s="99" t="s">
        <v>73</v>
      </c>
      <c r="J2" s="99" t="s">
        <v>74</v>
      </c>
      <c r="K2" s="99" t="s">
        <v>75</v>
      </c>
      <c r="L2" s="99" t="s">
        <v>76</v>
      </c>
      <c r="M2" s="99" t="s">
        <v>77</v>
      </c>
      <c r="N2" s="99" t="s">
        <v>78</v>
      </c>
      <c r="O2" s="99" t="s">
        <v>79</v>
      </c>
      <c r="P2" s="99" t="s">
        <v>80</v>
      </c>
      <c r="Q2" s="99" t="s">
        <v>81</v>
      </c>
      <c r="R2" s="92" t="s">
        <v>101</v>
      </c>
      <c r="S2" s="101" t="s">
        <v>87</v>
      </c>
      <c r="T2" s="99" t="s">
        <v>82</v>
      </c>
    </row>
    <row r="3" spans="1:20" s="10" customFormat="1" ht="29.4" customHeight="1" x14ac:dyDescent="0.45">
      <c r="A3" s="12" t="s">
        <v>41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93"/>
      <c r="S3" s="100"/>
      <c r="T3" s="100"/>
    </row>
    <row r="4" spans="1:20" x14ac:dyDescent="0.45">
      <c r="A4" s="12" t="s">
        <v>42</v>
      </c>
      <c r="B4" s="24">
        <v>0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</row>
    <row r="5" spans="1:20" x14ac:dyDescent="0.45">
      <c r="A5" s="12" t="s">
        <v>23</v>
      </c>
      <c r="B5" s="24">
        <v>0</v>
      </c>
      <c r="C5" s="24"/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1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1</v>
      </c>
    </row>
    <row r="6" spans="1:20" x14ac:dyDescent="0.45">
      <c r="A6" s="12" t="s">
        <v>43</v>
      </c>
      <c r="B6" s="24">
        <v>0</v>
      </c>
      <c r="C6" s="24"/>
      <c r="D6" s="24">
        <v>0</v>
      </c>
      <c r="E6" s="24">
        <v>0</v>
      </c>
      <c r="F6" s="24">
        <v>0</v>
      </c>
      <c r="G6" s="24">
        <v>0</v>
      </c>
      <c r="H6" s="24">
        <v>1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1</v>
      </c>
      <c r="P6" s="24">
        <v>0</v>
      </c>
      <c r="Q6" s="24">
        <v>0</v>
      </c>
      <c r="R6" s="24">
        <v>0</v>
      </c>
      <c r="S6" s="24">
        <v>0</v>
      </c>
      <c r="T6" s="24">
        <v>2</v>
      </c>
    </row>
    <row r="7" spans="1:20" x14ac:dyDescent="0.45">
      <c r="A7" s="13" t="s">
        <v>44</v>
      </c>
      <c r="B7" s="25">
        <f>SUM(B4:B6)</f>
        <v>0</v>
      </c>
      <c r="C7" s="25">
        <f t="shared" ref="C7:S7" si="0">SUM(C4:C6)</f>
        <v>0</v>
      </c>
      <c r="D7" s="25">
        <f t="shared" si="0"/>
        <v>0</v>
      </c>
      <c r="E7" s="25">
        <f t="shared" si="0"/>
        <v>0</v>
      </c>
      <c r="F7" s="25">
        <f t="shared" si="0"/>
        <v>0</v>
      </c>
      <c r="G7" s="25">
        <f t="shared" si="0"/>
        <v>0</v>
      </c>
      <c r="H7" s="25">
        <f t="shared" si="0"/>
        <v>1</v>
      </c>
      <c r="I7" s="25">
        <f t="shared" si="0"/>
        <v>0</v>
      </c>
      <c r="J7" s="25">
        <f t="shared" si="0"/>
        <v>0</v>
      </c>
      <c r="K7" s="25">
        <f t="shared" si="0"/>
        <v>0</v>
      </c>
      <c r="L7" s="25">
        <f t="shared" si="0"/>
        <v>1</v>
      </c>
      <c r="M7" s="25">
        <f t="shared" si="0"/>
        <v>0</v>
      </c>
      <c r="N7" s="25">
        <f t="shared" si="0"/>
        <v>0</v>
      </c>
      <c r="O7" s="25">
        <f t="shared" si="0"/>
        <v>1</v>
      </c>
      <c r="P7" s="25">
        <f t="shared" si="0"/>
        <v>0</v>
      </c>
      <c r="Q7" s="25">
        <f t="shared" si="0"/>
        <v>0</v>
      </c>
      <c r="R7" s="25"/>
      <c r="S7" s="25">
        <f t="shared" si="0"/>
        <v>0</v>
      </c>
      <c r="T7" s="25">
        <f>SUM(T4:T6)</f>
        <v>3</v>
      </c>
    </row>
    <row r="8" spans="1:20" x14ac:dyDescent="0.45">
      <c r="A8" s="12" t="s">
        <v>26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1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7">
        <v>1</v>
      </c>
    </row>
    <row r="9" spans="1:20" x14ac:dyDescent="0.45">
      <c r="A9" s="12" t="s">
        <v>45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4</v>
      </c>
      <c r="P9" s="24">
        <v>0</v>
      </c>
      <c r="Q9" s="24">
        <v>0</v>
      </c>
      <c r="R9" s="24">
        <v>0</v>
      </c>
      <c r="S9" s="24">
        <v>0</v>
      </c>
      <c r="T9" s="27">
        <v>0</v>
      </c>
    </row>
    <row r="10" spans="1:20" x14ac:dyDescent="0.45">
      <c r="A10" s="12" t="s">
        <v>28</v>
      </c>
      <c r="B10" s="24">
        <v>1</v>
      </c>
      <c r="C10" s="24"/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1</v>
      </c>
      <c r="L10" s="24">
        <v>1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7">
        <v>7</v>
      </c>
    </row>
    <row r="11" spans="1:20" x14ac:dyDescent="0.45">
      <c r="A11" s="13" t="s">
        <v>46</v>
      </c>
      <c r="B11" s="25">
        <f>SUM(B8:B10)</f>
        <v>1</v>
      </c>
      <c r="C11" s="25">
        <f t="shared" ref="C11:T11" si="1">SUM(C8:C10)</f>
        <v>0</v>
      </c>
      <c r="D11" s="25">
        <f t="shared" si="1"/>
        <v>0</v>
      </c>
      <c r="E11" s="25">
        <f t="shared" si="1"/>
        <v>0</v>
      </c>
      <c r="F11" s="25">
        <f t="shared" si="1"/>
        <v>0</v>
      </c>
      <c r="G11" s="25">
        <f t="shared" si="1"/>
        <v>0</v>
      </c>
      <c r="H11" s="25">
        <f t="shared" si="1"/>
        <v>1</v>
      </c>
      <c r="I11" s="25">
        <f t="shared" si="1"/>
        <v>0</v>
      </c>
      <c r="J11" s="25">
        <f t="shared" si="1"/>
        <v>0</v>
      </c>
      <c r="K11" s="25">
        <f t="shared" si="1"/>
        <v>1</v>
      </c>
      <c r="L11" s="25">
        <f t="shared" si="1"/>
        <v>1</v>
      </c>
      <c r="M11" s="25">
        <f t="shared" si="1"/>
        <v>0</v>
      </c>
      <c r="N11" s="25">
        <f t="shared" si="1"/>
        <v>0</v>
      </c>
      <c r="O11" s="25">
        <f t="shared" si="1"/>
        <v>4</v>
      </c>
      <c r="P11" s="25">
        <f t="shared" si="1"/>
        <v>0</v>
      </c>
      <c r="Q11" s="25">
        <f t="shared" si="1"/>
        <v>0</v>
      </c>
      <c r="R11" s="25">
        <f t="shared" si="1"/>
        <v>0</v>
      </c>
      <c r="S11" s="25">
        <f t="shared" si="1"/>
        <v>0</v>
      </c>
      <c r="T11" s="25">
        <f t="shared" si="1"/>
        <v>8</v>
      </c>
    </row>
    <row r="12" spans="1:20" x14ac:dyDescent="0.45">
      <c r="A12" s="13" t="s">
        <v>47</v>
      </c>
      <c r="B12" s="25">
        <f>SUM(B7,B11)</f>
        <v>1</v>
      </c>
      <c r="C12" s="25">
        <f t="shared" ref="C12:T12" si="2">SUM(C7,C11)</f>
        <v>0</v>
      </c>
      <c r="D12" s="25">
        <f t="shared" si="2"/>
        <v>0</v>
      </c>
      <c r="E12" s="25">
        <f t="shared" si="2"/>
        <v>0</v>
      </c>
      <c r="F12" s="25">
        <f t="shared" si="2"/>
        <v>0</v>
      </c>
      <c r="G12" s="25">
        <f t="shared" si="2"/>
        <v>0</v>
      </c>
      <c r="H12" s="25">
        <f t="shared" si="2"/>
        <v>2</v>
      </c>
      <c r="I12" s="25">
        <f t="shared" si="2"/>
        <v>0</v>
      </c>
      <c r="J12" s="25">
        <f t="shared" si="2"/>
        <v>0</v>
      </c>
      <c r="K12" s="25">
        <f t="shared" si="2"/>
        <v>1</v>
      </c>
      <c r="L12" s="25">
        <f t="shared" si="2"/>
        <v>2</v>
      </c>
      <c r="M12" s="25">
        <f t="shared" si="2"/>
        <v>0</v>
      </c>
      <c r="N12" s="25">
        <f t="shared" si="2"/>
        <v>0</v>
      </c>
      <c r="O12" s="25">
        <f t="shared" si="2"/>
        <v>5</v>
      </c>
      <c r="P12" s="25">
        <f t="shared" si="2"/>
        <v>0</v>
      </c>
      <c r="Q12" s="25">
        <f t="shared" si="2"/>
        <v>0</v>
      </c>
      <c r="R12" s="25">
        <f t="shared" si="2"/>
        <v>0</v>
      </c>
      <c r="S12" s="25">
        <f t="shared" si="2"/>
        <v>0</v>
      </c>
      <c r="T12" s="25">
        <f t="shared" si="2"/>
        <v>11</v>
      </c>
    </row>
    <row r="13" spans="1:20" x14ac:dyDescent="0.45">
      <c r="A13" s="12" t="s">
        <v>31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1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7">
        <v>10</v>
      </c>
    </row>
    <row r="14" spans="1:20" x14ac:dyDescent="0.45">
      <c r="A14" s="12" t="s">
        <v>48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3</v>
      </c>
      <c r="I14" s="24">
        <v>0</v>
      </c>
      <c r="J14" s="24">
        <v>2</v>
      </c>
      <c r="K14" s="24">
        <v>0</v>
      </c>
      <c r="L14" s="24">
        <v>0</v>
      </c>
      <c r="M14" s="24">
        <v>0</v>
      </c>
      <c r="N14" s="24">
        <v>0</v>
      </c>
      <c r="O14" s="24">
        <v>1</v>
      </c>
      <c r="P14" s="24">
        <v>0</v>
      </c>
      <c r="Q14" s="24">
        <v>0</v>
      </c>
      <c r="R14" s="24">
        <v>0</v>
      </c>
      <c r="S14" s="24">
        <v>0</v>
      </c>
      <c r="T14" s="27">
        <v>6</v>
      </c>
    </row>
    <row r="15" spans="1:20" x14ac:dyDescent="0.45">
      <c r="A15" s="12" t="s">
        <v>49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/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/>
      <c r="R15" s="24">
        <v>0</v>
      </c>
      <c r="S15" s="24">
        <v>0</v>
      </c>
      <c r="T15" s="27"/>
    </row>
    <row r="16" spans="1:20" x14ac:dyDescent="0.45">
      <c r="A16" s="13" t="s">
        <v>34</v>
      </c>
      <c r="B16" s="25">
        <f>SUM(B13:B15)</f>
        <v>0</v>
      </c>
      <c r="C16" s="25">
        <f t="shared" ref="C16:T16" si="3">SUM(C13:C15)</f>
        <v>0</v>
      </c>
      <c r="D16" s="25">
        <f t="shared" si="3"/>
        <v>0</v>
      </c>
      <c r="E16" s="25">
        <f t="shared" si="3"/>
        <v>0</v>
      </c>
      <c r="F16" s="25">
        <f t="shared" si="3"/>
        <v>0</v>
      </c>
      <c r="G16" s="25">
        <f t="shared" si="3"/>
        <v>0</v>
      </c>
      <c r="H16" s="25">
        <f t="shared" si="3"/>
        <v>3</v>
      </c>
      <c r="I16" s="25">
        <f t="shared" si="3"/>
        <v>0</v>
      </c>
      <c r="J16" s="25">
        <f t="shared" si="3"/>
        <v>2</v>
      </c>
      <c r="K16" s="25">
        <f t="shared" si="3"/>
        <v>0</v>
      </c>
      <c r="L16" s="25">
        <f t="shared" si="3"/>
        <v>1</v>
      </c>
      <c r="M16" s="25">
        <f t="shared" si="3"/>
        <v>0</v>
      </c>
      <c r="N16" s="25">
        <f t="shared" si="3"/>
        <v>0</v>
      </c>
      <c r="O16" s="25">
        <f t="shared" si="3"/>
        <v>1</v>
      </c>
      <c r="P16" s="25">
        <f t="shared" si="3"/>
        <v>0</v>
      </c>
      <c r="Q16" s="25">
        <f t="shared" si="3"/>
        <v>0</v>
      </c>
      <c r="R16" s="25">
        <f t="shared" si="3"/>
        <v>0</v>
      </c>
      <c r="S16" s="25">
        <f t="shared" si="3"/>
        <v>0</v>
      </c>
      <c r="T16" s="25">
        <f t="shared" si="3"/>
        <v>16</v>
      </c>
    </row>
    <row r="17" spans="1:20" x14ac:dyDescent="0.45">
      <c r="A17" s="12" t="s">
        <v>50</v>
      </c>
      <c r="B17" s="24">
        <v>0</v>
      </c>
      <c r="C17" s="24">
        <v>3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1</v>
      </c>
      <c r="P17" s="24">
        <v>1</v>
      </c>
      <c r="Q17" s="24">
        <v>0</v>
      </c>
      <c r="R17" s="24">
        <v>0</v>
      </c>
      <c r="S17" s="24">
        <v>0</v>
      </c>
      <c r="T17" s="24">
        <f>SUM(B17:S17)</f>
        <v>5</v>
      </c>
    </row>
    <row r="18" spans="1:20" x14ac:dyDescent="0.45">
      <c r="A18" s="12" t="s">
        <v>51</v>
      </c>
      <c r="B18" s="24">
        <v>0</v>
      </c>
      <c r="C18" s="24">
        <v>4</v>
      </c>
      <c r="D18" s="24">
        <v>0</v>
      </c>
      <c r="E18" s="24">
        <v>0</v>
      </c>
      <c r="F18" s="24">
        <v>1</v>
      </c>
      <c r="G18" s="24">
        <v>0</v>
      </c>
      <c r="H18" s="24">
        <v>2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7</v>
      </c>
      <c r="P18" s="24">
        <v>0</v>
      </c>
      <c r="Q18" s="24">
        <v>0</v>
      </c>
      <c r="R18" s="24">
        <v>0</v>
      </c>
      <c r="S18" s="24">
        <v>0</v>
      </c>
      <c r="T18" s="24">
        <f t="shared" ref="T18:T19" si="4">SUM(B18:S18)</f>
        <v>14</v>
      </c>
    </row>
    <row r="19" spans="1:20" x14ac:dyDescent="0.45">
      <c r="A19" s="12" t="s">
        <v>52</v>
      </c>
      <c r="B19" s="24">
        <v>0</v>
      </c>
      <c r="C19" s="24">
        <v>6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1</v>
      </c>
      <c r="Q19" s="24">
        <v>0</v>
      </c>
      <c r="R19" s="24">
        <v>1</v>
      </c>
      <c r="S19" s="24">
        <v>0</v>
      </c>
      <c r="T19" s="24">
        <f t="shared" si="4"/>
        <v>8</v>
      </c>
    </row>
    <row r="20" spans="1:20" x14ac:dyDescent="0.45">
      <c r="A20" s="13" t="s">
        <v>53</v>
      </c>
      <c r="B20" s="25">
        <f>SUM(B17:B19)</f>
        <v>0</v>
      </c>
      <c r="C20" s="25">
        <f t="shared" ref="C20:T20" si="5">SUM(C17:C19)</f>
        <v>13</v>
      </c>
      <c r="D20" s="25">
        <f t="shared" si="5"/>
        <v>0</v>
      </c>
      <c r="E20" s="25">
        <f t="shared" si="5"/>
        <v>0</v>
      </c>
      <c r="F20" s="25">
        <f t="shared" si="5"/>
        <v>1</v>
      </c>
      <c r="G20" s="25">
        <f t="shared" si="5"/>
        <v>0</v>
      </c>
      <c r="H20" s="25">
        <f t="shared" si="5"/>
        <v>2</v>
      </c>
      <c r="I20" s="25">
        <f t="shared" si="5"/>
        <v>0</v>
      </c>
      <c r="J20" s="25">
        <f t="shared" si="5"/>
        <v>0</v>
      </c>
      <c r="K20" s="25">
        <f t="shared" si="5"/>
        <v>0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8</v>
      </c>
      <c r="P20" s="25">
        <f t="shared" si="5"/>
        <v>2</v>
      </c>
      <c r="Q20" s="25">
        <f t="shared" si="5"/>
        <v>0</v>
      </c>
      <c r="R20" s="25">
        <f t="shared" si="5"/>
        <v>1</v>
      </c>
      <c r="S20" s="25">
        <f t="shared" si="5"/>
        <v>0</v>
      </c>
      <c r="T20" s="25">
        <f t="shared" si="5"/>
        <v>27</v>
      </c>
    </row>
    <row r="21" spans="1:20" x14ac:dyDescent="0.45">
      <c r="A21" s="119" t="s">
        <v>54</v>
      </c>
      <c r="B21" s="111">
        <f>SUM(B12,B16,B20)</f>
        <v>1</v>
      </c>
      <c r="C21" s="111">
        <f t="shared" ref="C21:T21" si="6">SUM(C12,C16,C20)</f>
        <v>13</v>
      </c>
      <c r="D21" s="111">
        <f t="shared" si="6"/>
        <v>0</v>
      </c>
      <c r="E21" s="111">
        <f t="shared" si="6"/>
        <v>0</v>
      </c>
      <c r="F21" s="111">
        <f t="shared" si="6"/>
        <v>1</v>
      </c>
      <c r="G21" s="111">
        <f t="shared" si="6"/>
        <v>0</v>
      </c>
      <c r="H21" s="111">
        <f t="shared" si="6"/>
        <v>7</v>
      </c>
      <c r="I21" s="111">
        <f t="shared" si="6"/>
        <v>0</v>
      </c>
      <c r="J21" s="111">
        <f t="shared" si="6"/>
        <v>2</v>
      </c>
      <c r="K21" s="111">
        <f t="shared" si="6"/>
        <v>1</v>
      </c>
      <c r="L21" s="111">
        <f t="shared" si="6"/>
        <v>3</v>
      </c>
      <c r="M21" s="111">
        <f t="shared" si="6"/>
        <v>0</v>
      </c>
      <c r="N21" s="111">
        <f t="shared" si="6"/>
        <v>0</v>
      </c>
      <c r="O21" s="111">
        <f t="shared" si="6"/>
        <v>14</v>
      </c>
      <c r="P21" s="111">
        <f t="shared" si="6"/>
        <v>2</v>
      </c>
      <c r="Q21" s="111">
        <f t="shared" si="6"/>
        <v>0</v>
      </c>
      <c r="R21" s="111">
        <f t="shared" si="6"/>
        <v>1</v>
      </c>
      <c r="S21" s="111">
        <f t="shared" si="6"/>
        <v>0</v>
      </c>
      <c r="T21" s="111">
        <f t="shared" si="6"/>
        <v>54</v>
      </c>
    </row>
  </sheetData>
  <mergeCells count="19">
    <mergeCell ref="L2:L3"/>
    <mergeCell ref="M2:M3"/>
    <mergeCell ref="B2:B3"/>
    <mergeCell ref="C2:C3"/>
    <mergeCell ref="D2:D3"/>
    <mergeCell ref="E2:E3"/>
    <mergeCell ref="F2:F3"/>
    <mergeCell ref="G2:G3"/>
    <mergeCell ref="A1:J1"/>
    <mergeCell ref="H2:H3"/>
    <mergeCell ref="I2:I3"/>
    <mergeCell ref="J2:J3"/>
    <mergeCell ref="K2:K3"/>
    <mergeCell ref="N2:N3"/>
    <mergeCell ref="O2:O3"/>
    <mergeCell ref="P2:P3"/>
    <mergeCell ref="Q2:Q3"/>
    <mergeCell ref="T2:T3"/>
    <mergeCell ref="S2:S3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rightToLeft="1" tabSelected="1" topLeftCell="A10" zoomScaleNormal="100" workbookViewId="0">
      <selection activeCell="G24" sqref="G24"/>
    </sheetView>
  </sheetViews>
  <sheetFormatPr defaultRowHeight="18.5" x14ac:dyDescent="0.45"/>
  <cols>
    <col min="1" max="1" width="13" style="10" customWidth="1"/>
    <col min="2" max="14" width="6.6328125" customWidth="1"/>
    <col min="15" max="15" width="8.453125" customWidth="1"/>
    <col min="16" max="18" width="6.6328125" customWidth="1"/>
    <col min="19" max="19" width="9.54296875" customWidth="1"/>
  </cols>
  <sheetData>
    <row r="1" spans="1:21" s="9" customFormat="1" x14ac:dyDescent="0.45">
      <c r="A1" s="2"/>
      <c r="B1" s="7" t="s">
        <v>99</v>
      </c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8"/>
      <c r="O1" s="8"/>
      <c r="P1" s="8"/>
      <c r="Q1" s="8"/>
      <c r="R1" s="8"/>
      <c r="S1" s="8"/>
    </row>
    <row r="2" spans="1:21" s="10" customFormat="1" ht="141" customHeight="1" x14ac:dyDescent="0.45">
      <c r="A2" s="28" t="s">
        <v>91</v>
      </c>
      <c r="B2" s="45" t="s">
        <v>0</v>
      </c>
      <c r="C2" s="45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  <c r="N2" s="45" t="s">
        <v>13</v>
      </c>
      <c r="O2" s="45" t="s">
        <v>14</v>
      </c>
      <c r="P2" s="45" t="s">
        <v>15</v>
      </c>
      <c r="Q2" s="45" t="s">
        <v>16</v>
      </c>
      <c r="R2" s="45" t="s">
        <v>19</v>
      </c>
      <c r="S2" s="46" t="s">
        <v>21</v>
      </c>
    </row>
    <row r="3" spans="1:21" s="48" customFormat="1" ht="20" customHeight="1" thickBot="1" x14ac:dyDescent="0.5">
      <c r="A3" s="37" t="s">
        <v>22</v>
      </c>
      <c r="B3" s="83">
        <v>170</v>
      </c>
      <c r="C3" s="83">
        <v>147</v>
      </c>
      <c r="D3" s="83">
        <v>132</v>
      </c>
      <c r="E3" s="83">
        <v>242</v>
      </c>
      <c r="F3" s="83">
        <v>182</v>
      </c>
      <c r="G3" s="83">
        <v>314</v>
      </c>
      <c r="H3" s="83">
        <v>46</v>
      </c>
      <c r="I3" s="83">
        <v>12</v>
      </c>
      <c r="J3" s="83">
        <v>171</v>
      </c>
      <c r="K3" s="83">
        <v>59</v>
      </c>
      <c r="L3" s="83">
        <v>57</v>
      </c>
      <c r="M3" s="83">
        <v>35</v>
      </c>
      <c r="N3" s="83">
        <v>35</v>
      </c>
      <c r="O3" s="83">
        <v>116</v>
      </c>
      <c r="P3" s="83">
        <v>34</v>
      </c>
      <c r="Q3" s="83">
        <v>37</v>
      </c>
      <c r="R3" s="83">
        <v>7</v>
      </c>
      <c r="S3" s="84">
        <f>SUM(B3:R3)</f>
        <v>1796</v>
      </c>
      <c r="U3" s="48" t="s">
        <v>100</v>
      </c>
    </row>
    <row r="4" spans="1:21" s="48" customFormat="1" ht="20" customHeight="1" thickTop="1" thickBot="1" x14ac:dyDescent="0.5">
      <c r="A4" s="37" t="s">
        <v>23</v>
      </c>
      <c r="B4" s="83">
        <v>174</v>
      </c>
      <c r="C4" s="83">
        <v>92</v>
      </c>
      <c r="D4" s="83">
        <v>152</v>
      </c>
      <c r="E4" s="83">
        <v>207</v>
      </c>
      <c r="F4" s="83">
        <v>134</v>
      </c>
      <c r="G4" s="83">
        <v>211</v>
      </c>
      <c r="H4" s="83">
        <v>66</v>
      </c>
      <c r="I4" s="83">
        <v>19</v>
      </c>
      <c r="J4" s="83">
        <v>167</v>
      </c>
      <c r="K4" s="83">
        <v>89</v>
      </c>
      <c r="L4" s="83">
        <v>49</v>
      </c>
      <c r="M4" s="83">
        <v>31</v>
      </c>
      <c r="N4" s="83">
        <v>31</v>
      </c>
      <c r="O4" s="83">
        <v>51</v>
      </c>
      <c r="P4" s="83">
        <v>34</v>
      </c>
      <c r="Q4" s="83">
        <v>28</v>
      </c>
      <c r="R4" s="83">
        <v>8</v>
      </c>
      <c r="S4" s="84">
        <f>SUM(B4:R4)</f>
        <v>1543</v>
      </c>
    </row>
    <row r="5" spans="1:21" s="48" customFormat="1" ht="20" customHeight="1" thickTop="1" x14ac:dyDescent="0.45">
      <c r="A5" s="39" t="s">
        <v>24</v>
      </c>
      <c r="B5" s="85">
        <v>171</v>
      </c>
      <c r="C5" s="85">
        <v>62</v>
      </c>
      <c r="D5" s="85">
        <v>146</v>
      </c>
      <c r="E5" s="85">
        <v>292</v>
      </c>
      <c r="F5" s="85">
        <v>207</v>
      </c>
      <c r="G5" s="85">
        <v>279</v>
      </c>
      <c r="H5" s="85">
        <v>58</v>
      </c>
      <c r="I5" s="85">
        <v>30</v>
      </c>
      <c r="J5" s="85">
        <v>155</v>
      </c>
      <c r="K5" s="85">
        <v>59</v>
      </c>
      <c r="L5" s="85">
        <v>63</v>
      </c>
      <c r="M5" s="85">
        <v>52</v>
      </c>
      <c r="N5" s="85">
        <v>14</v>
      </c>
      <c r="O5" s="85">
        <v>65</v>
      </c>
      <c r="P5" s="85">
        <v>42</v>
      </c>
      <c r="Q5" s="85">
        <v>39</v>
      </c>
      <c r="R5" s="85">
        <v>7</v>
      </c>
      <c r="S5" s="86">
        <f>SUM(B5:R5)</f>
        <v>1741</v>
      </c>
    </row>
    <row r="6" spans="1:21" s="90" customFormat="1" ht="20" customHeight="1" x14ac:dyDescent="0.35">
      <c r="A6" s="89" t="s">
        <v>25</v>
      </c>
      <c r="B6" s="89">
        <f>SUM(B3:B5)</f>
        <v>515</v>
      </c>
      <c r="C6" s="89">
        <f t="shared" ref="C6:S6" si="0">SUM(C3:C5)</f>
        <v>301</v>
      </c>
      <c r="D6" s="89">
        <f t="shared" si="0"/>
        <v>430</v>
      </c>
      <c r="E6" s="89">
        <f t="shared" si="0"/>
        <v>741</v>
      </c>
      <c r="F6" s="89">
        <f t="shared" si="0"/>
        <v>523</v>
      </c>
      <c r="G6" s="89">
        <f t="shared" si="0"/>
        <v>804</v>
      </c>
      <c r="H6" s="89">
        <f t="shared" si="0"/>
        <v>170</v>
      </c>
      <c r="I6" s="89">
        <f t="shared" si="0"/>
        <v>61</v>
      </c>
      <c r="J6" s="89">
        <f t="shared" si="0"/>
        <v>493</v>
      </c>
      <c r="K6" s="89">
        <f t="shared" si="0"/>
        <v>207</v>
      </c>
      <c r="L6" s="89">
        <f t="shared" si="0"/>
        <v>169</v>
      </c>
      <c r="M6" s="89">
        <f t="shared" si="0"/>
        <v>118</v>
      </c>
      <c r="N6" s="89">
        <f t="shared" si="0"/>
        <v>80</v>
      </c>
      <c r="O6" s="89">
        <f t="shared" si="0"/>
        <v>232</v>
      </c>
      <c r="P6" s="89">
        <f t="shared" si="0"/>
        <v>110</v>
      </c>
      <c r="Q6" s="89">
        <f t="shared" si="0"/>
        <v>104</v>
      </c>
      <c r="R6" s="89">
        <f t="shared" si="0"/>
        <v>22</v>
      </c>
      <c r="S6" s="89">
        <f t="shared" si="0"/>
        <v>5080</v>
      </c>
    </row>
    <row r="7" spans="1:21" s="48" customFormat="1" ht="20" customHeight="1" thickBot="1" x14ac:dyDescent="0.5">
      <c r="A7" s="47" t="s">
        <v>26</v>
      </c>
      <c r="B7" s="87">
        <v>181</v>
      </c>
      <c r="C7" s="87">
        <v>88</v>
      </c>
      <c r="D7" s="87">
        <v>108</v>
      </c>
      <c r="E7" s="87">
        <v>203</v>
      </c>
      <c r="F7" s="87">
        <v>175</v>
      </c>
      <c r="G7" s="87">
        <v>203</v>
      </c>
      <c r="H7" s="87">
        <v>49</v>
      </c>
      <c r="I7" s="87">
        <v>28</v>
      </c>
      <c r="J7" s="87">
        <v>148</v>
      </c>
      <c r="K7" s="87">
        <v>39</v>
      </c>
      <c r="L7" s="87">
        <v>54</v>
      </c>
      <c r="M7" s="87">
        <v>20</v>
      </c>
      <c r="N7" s="87">
        <v>25</v>
      </c>
      <c r="O7" s="87">
        <v>57</v>
      </c>
      <c r="P7" s="87">
        <v>27</v>
      </c>
      <c r="Q7" s="87">
        <v>27</v>
      </c>
      <c r="R7" s="87">
        <v>0</v>
      </c>
      <c r="S7" s="87">
        <f>SUM(B7:R7)</f>
        <v>1432</v>
      </c>
    </row>
    <row r="8" spans="1:21" s="48" customFormat="1" ht="20" customHeight="1" thickTop="1" thickBot="1" x14ac:dyDescent="0.5">
      <c r="A8" s="37" t="s">
        <v>27</v>
      </c>
      <c r="B8" s="83">
        <v>187</v>
      </c>
      <c r="C8" s="83">
        <v>133</v>
      </c>
      <c r="D8" s="83">
        <v>189</v>
      </c>
      <c r="E8" s="83">
        <v>220</v>
      </c>
      <c r="F8" s="83">
        <v>162</v>
      </c>
      <c r="G8" s="83">
        <v>259</v>
      </c>
      <c r="H8" s="83">
        <v>59</v>
      </c>
      <c r="I8" s="83">
        <v>26</v>
      </c>
      <c r="J8" s="83">
        <v>148</v>
      </c>
      <c r="K8" s="83">
        <v>33</v>
      </c>
      <c r="L8" s="83">
        <v>41</v>
      </c>
      <c r="M8" s="83">
        <v>12</v>
      </c>
      <c r="N8" s="83">
        <v>22</v>
      </c>
      <c r="O8" s="83">
        <v>94</v>
      </c>
      <c r="P8" s="83">
        <v>43</v>
      </c>
      <c r="Q8" s="83">
        <v>40</v>
      </c>
      <c r="R8" s="83">
        <v>6</v>
      </c>
      <c r="S8" s="83">
        <f>SUM(B8:R8)</f>
        <v>1674</v>
      </c>
    </row>
    <row r="9" spans="1:21" s="48" customFormat="1" ht="20" customHeight="1" thickTop="1" thickBot="1" x14ac:dyDescent="0.5">
      <c r="A9" s="37" t="s">
        <v>28</v>
      </c>
      <c r="B9" s="83">
        <v>188</v>
      </c>
      <c r="C9" s="83">
        <v>160</v>
      </c>
      <c r="D9" s="83">
        <v>157</v>
      </c>
      <c r="E9" s="83">
        <v>318</v>
      </c>
      <c r="F9" s="83">
        <v>177</v>
      </c>
      <c r="G9" s="83">
        <v>249</v>
      </c>
      <c r="H9" s="83">
        <v>72</v>
      </c>
      <c r="I9" s="83">
        <v>26</v>
      </c>
      <c r="J9" s="83">
        <v>192</v>
      </c>
      <c r="K9" s="83">
        <v>66</v>
      </c>
      <c r="L9" s="83">
        <v>62</v>
      </c>
      <c r="M9" s="83">
        <v>19</v>
      </c>
      <c r="N9" s="83">
        <v>15</v>
      </c>
      <c r="O9" s="83">
        <v>89</v>
      </c>
      <c r="P9" s="83">
        <v>38</v>
      </c>
      <c r="Q9" s="83">
        <v>28</v>
      </c>
      <c r="R9" s="83">
        <v>5</v>
      </c>
      <c r="S9" s="83">
        <f>SUM(B9:R9)</f>
        <v>1861</v>
      </c>
    </row>
    <row r="10" spans="1:21" s="48" customFormat="1" ht="20" customHeight="1" thickTop="1" thickBot="1" x14ac:dyDescent="0.5">
      <c r="A10" s="38" t="s">
        <v>29</v>
      </c>
      <c r="B10" s="25">
        <f>SUM(B7:B9)</f>
        <v>556</v>
      </c>
      <c r="C10" s="25">
        <f t="shared" ref="C10:S10" si="1">SUM(C7:C9)</f>
        <v>381</v>
      </c>
      <c r="D10" s="25">
        <f t="shared" si="1"/>
        <v>454</v>
      </c>
      <c r="E10" s="25">
        <f t="shared" si="1"/>
        <v>741</v>
      </c>
      <c r="F10" s="25">
        <f t="shared" si="1"/>
        <v>514</v>
      </c>
      <c r="G10" s="25">
        <f t="shared" si="1"/>
        <v>711</v>
      </c>
      <c r="H10" s="25">
        <f t="shared" si="1"/>
        <v>180</v>
      </c>
      <c r="I10" s="25">
        <f t="shared" si="1"/>
        <v>80</v>
      </c>
      <c r="J10" s="25">
        <f t="shared" si="1"/>
        <v>488</v>
      </c>
      <c r="K10" s="25">
        <f t="shared" si="1"/>
        <v>138</v>
      </c>
      <c r="L10" s="25">
        <f t="shared" si="1"/>
        <v>157</v>
      </c>
      <c r="M10" s="25">
        <f t="shared" si="1"/>
        <v>51</v>
      </c>
      <c r="N10" s="25">
        <f t="shared" si="1"/>
        <v>62</v>
      </c>
      <c r="O10" s="25">
        <f t="shared" si="1"/>
        <v>240</v>
      </c>
      <c r="P10" s="25">
        <f t="shared" si="1"/>
        <v>108</v>
      </c>
      <c r="Q10" s="25">
        <f t="shared" si="1"/>
        <v>95</v>
      </c>
      <c r="R10" s="25">
        <f t="shared" si="1"/>
        <v>11</v>
      </c>
      <c r="S10" s="25">
        <f t="shared" si="1"/>
        <v>4967</v>
      </c>
    </row>
    <row r="11" spans="1:21" s="48" customFormat="1" ht="20" customHeight="1" thickTop="1" thickBot="1" x14ac:dyDescent="0.5">
      <c r="A11" s="38" t="s">
        <v>30</v>
      </c>
      <c r="B11" s="25">
        <f>SUM(B10,B6)</f>
        <v>1071</v>
      </c>
      <c r="C11" s="25">
        <f t="shared" ref="C11:S11" si="2">SUM(C10,C6)</f>
        <v>682</v>
      </c>
      <c r="D11" s="25">
        <f t="shared" si="2"/>
        <v>884</v>
      </c>
      <c r="E11" s="25">
        <f t="shared" si="2"/>
        <v>1482</v>
      </c>
      <c r="F11" s="25">
        <f t="shared" si="2"/>
        <v>1037</v>
      </c>
      <c r="G11" s="25">
        <f t="shared" si="2"/>
        <v>1515</v>
      </c>
      <c r="H11" s="25">
        <f t="shared" si="2"/>
        <v>350</v>
      </c>
      <c r="I11" s="25">
        <f t="shared" si="2"/>
        <v>141</v>
      </c>
      <c r="J11" s="25">
        <f t="shared" si="2"/>
        <v>981</v>
      </c>
      <c r="K11" s="25">
        <f t="shared" si="2"/>
        <v>345</v>
      </c>
      <c r="L11" s="25">
        <f t="shared" si="2"/>
        <v>326</v>
      </c>
      <c r="M11" s="25">
        <f t="shared" si="2"/>
        <v>169</v>
      </c>
      <c r="N11" s="25">
        <f t="shared" si="2"/>
        <v>142</v>
      </c>
      <c r="O11" s="25">
        <f t="shared" si="2"/>
        <v>472</v>
      </c>
      <c r="P11" s="25">
        <f t="shared" si="2"/>
        <v>218</v>
      </c>
      <c r="Q11" s="25">
        <f t="shared" si="2"/>
        <v>199</v>
      </c>
      <c r="R11" s="25">
        <f t="shared" si="2"/>
        <v>33</v>
      </c>
      <c r="S11" s="25">
        <f t="shared" si="2"/>
        <v>10047</v>
      </c>
    </row>
    <row r="12" spans="1:21" s="48" customFormat="1" ht="20" customHeight="1" thickTop="1" thickBot="1" x14ac:dyDescent="0.5">
      <c r="A12" s="37" t="s">
        <v>31</v>
      </c>
      <c r="B12" s="83">
        <v>170</v>
      </c>
      <c r="C12" s="83">
        <v>153</v>
      </c>
      <c r="D12" s="83">
        <v>136</v>
      </c>
      <c r="E12" s="83">
        <v>174</v>
      </c>
      <c r="F12" s="83">
        <v>203</v>
      </c>
      <c r="G12" s="83">
        <v>233</v>
      </c>
      <c r="H12" s="83">
        <v>54</v>
      </c>
      <c r="I12" s="83">
        <v>29</v>
      </c>
      <c r="J12" s="83">
        <v>131</v>
      </c>
      <c r="K12" s="83">
        <v>36</v>
      </c>
      <c r="L12" s="83">
        <v>52</v>
      </c>
      <c r="M12" s="83">
        <v>6</v>
      </c>
      <c r="N12" s="83">
        <v>17</v>
      </c>
      <c r="O12" s="83">
        <v>91</v>
      </c>
      <c r="P12" s="83">
        <v>34</v>
      </c>
      <c r="Q12" s="83">
        <v>37</v>
      </c>
      <c r="R12" s="83">
        <v>4</v>
      </c>
      <c r="S12" s="83">
        <f>SUM(B12:R12)</f>
        <v>1560</v>
      </c>
    </row>
    <row r="13" spans="1:21" s="48" customFormat="1" ht="20" customHeight="1" thickTop="1" thickBot="1" x14ac:dyDescent="0.5">
      <c r="A13" s="37" t="s">
        <v>32</v>
      </c>
      <c r="B13" s="83">
        <v>162</v>
      </c>
      <c r="C13" s="83">
        <v>97</v>
      </c>
      <c r="D13" s="83">
        <v>48</v>
      </c>
      <c r="E13" s="83">
        <v>245</v>
      </c>
      <c r="F13" s="83">
        <v>170</v>
      </c>
      <c r="G13" s="83">
        <v>147</v>
      </c>
      <c r="H13" s="83">
        <v>54</v>
      </c>
      <c r="I13" s="83">
        <v>23</v>
      </c>
      <c r="J13" s="83">
        <v>142</v>
      </c>
      <c r="K13" s="83">
        <v>45</v>
      </c>
      <c r="L13" s="83">
        <v>54</v>
      </c>
      <c r="M13" s="83">
        <v>9</v>
      </c>
      <c r="N13" s="83">
        <v>23</v>
      </c>
      <c r="O13" s="83">
        <v>44</v>
      </c>
      <c r="P13" s="83">
        <v>50</v>
      </c>
      <c r="Q13" s="83">
        <v>49</v>
      </c>
      <c r="R13" s="83">
        <v>4</v>
      </c>
      <c r="S13" s="83">
        <f>SUM(B13:R13)</f>
        <v>1366</v>
      </c>
    </row>
    <row r="14" spans="1:21" s="48" customFormat="1" ht="20" customHeight="1" thickTop="1" thickBot="1" x14ac:dyDescent="0.5">
      <c r="A14" s="37" t="s">
        <v>33</v>
      </c>
      <c r="B14" s="83">
        <v>144</v>
      </c>
      <c r="C14" s="83">
        <v>84</v>
      </c>
      <c r="D14" s="83">
        <v>155</v>
      </c>
      <c r="E14" s="83">
        <v>232</v>
      </c>
      <c r="F14" s="83">
        <v>201</v>
      </c>
      <c r="G14" s="83">
        <v>321</v>
      </c>
      <c r="H14" s="83">
        <v>58</v>
      </c>
      <c r="I14" s="83">
        <v>36</v>
      </c>
      <c r="J14" s="83">
        <v>156</v>
      </c>
      <c r="K14" s="83">
        <v>51</v>
      </c>
      <c r="L14" s="83">
        <v>33</v>
      </c>
      <c r="M14" s="83">
        <v>9</v>
      </c>
      <c r="N14" s="83">
        <v>20</v>
      </c>
      <c r="O14" s="83">
        <v>82</v>
      </c>
      <c r="P14" s="83">
        <v>38</v>
      </c>
      <c r="Q14" s="83">
        <v>25</v>
      </c>
      <c r="R14" s="83">
        <v>3</v>
      </c>
      <c r="S14" s="83">
        <f>SUM(B14:R14)</f>
        <v>1648</v>
      </c>
    </row>
    <row r="15" spans="1:21" s="48" customFormat="1" ht="20" customHeight="1" thickTop="1" thickBot="1" x14ac:dyDescent="0.5">
      <c r="A15" s="38" t="s">
        <v>34</v>
      </c>
      <c r="B15" s="88">
        <f>SUM(B12:B14)</f>
        <v>476</v>
      </c>
      <c r="C15" s="88">
        <f t="shared" ref="C15:S15" si="3">SUM(C12:C14)</f>
        <v>334</v>
      </c>
      <c r="D15" s="88">
        <f t="shared" si="3"/>
        <v>339</v>
      </c>
      <c r="E15" s="88">
        <f t="shared" si="3"/>
        <v>651</v>
      </c>
      <c r="F15" s="88">
        <f t="shared" si="3"/>
        <v>574</v>
      </c>
      <c r="G15" s="88">
        <f t="shared" si="3"/>
        <v>701</v>
      </c>
      <c r="H15" s="88">
        <f t="shared" si="3"/>
        <v>166</v>
      </c>
      <c r="I15" s="88">
        <f t="shared" si="3"/>
        <v>88</v>
      </c>
      <c r="J15" s="88">
        <f t="shared" si="3"/>
        <v>429</v>
      </c>
      <c r="K15" s="88">
        <f t="shared" si="3"/>
        <v>132</v>
      </c>
      <c r="L15" s="88">
        <f t="shared" si="3"/>
        <v>139</v>
      </c>
      <c r="M15" s="88">
        <f t="shared" si="3"/>
        <v>24</v>
      </c>
      <c r="N15" s="88">
        <f t="shared" si="3"/>
        <v>60</v>
      </c>
      <c r="O15" s="88">
        <f t="shared" si="3"/>
        <v>217</v>
      </c>
      <c r="P15" s="88">
        <f t="shared" si="3"/>
        <v>122</v>
      </c>
      <c r="Q15" s="88">
        <f t="shared" si="3"/>
        <v>111</v>
      </c>
      <c r="R15" s="88">
        <f t="shared" si="3"/>
        <v>11</v>
      </c>
      <c r="S15" s="88">
        <f t="shared" si="3"/>
        <v>4574</v>
      </c>
    </row>
    <row r="16" spans="1:21" s="48" customFormat="1" ht="20" customHeight="1" thickTop="1" thickBot="1" x14ac:dyDescent="0.5">
      <c r="A16" s="37" t="s">
        <v>35</v>
      </c>
      <c r="B16" s="83">
        <v>159</v>
      </c>
      <c r="C16" s="83">
        <v>138</v>
      </c>
      <c r="D16" s="83">
        <v>118</v>
      </c>
      <c r="E16" s="83">
        <v>226</v>
      </c>
      <c r="F16" s="83">
        <v>148</v>
      </c>
      <c r="G16" s="83">
        <v>239</v>
      </c>
      <c r="H16" s="83">
        <v>56</v>
      </c>
      <c r="I16" s="83">
        <v>34</v>
      </c>
      <c r="J16" s="83">
        <v>183</v>
      </c>
      <c r="K16" s="83">
        <v>47</v>
      </c>
      <c r="L16" s="83">
        <v>42</v>
      </c>
      <c r="M16" s="83">
        <v>24</v>
      </c>
      <c r="N16" s="83">
        <v>29</v>
      </c>
      <c r="O16" s="83">
        <v>39</v>
      </c>
      <c r="P16" s="83">
        <v>46</v>
      </c>
      <c r="Q16" s="83">
        <v>39</v>
      </c>
      <c r="R16" s="83">
        <v>0</v>
      </c>
      <c r="S16" s="83">
        <f>SUM(B16:R16)</f>
        <v>1567</v>
      </c>
    </row>
    <row r="17" spans="1:19" s="48" customFormat="1" ht="20" customHeight="1" thickTop="1" x14ac:dyDescent="0.45">
      <c r="A17" s="39" t="s">
        <v>36</v>
      </c>
      <c r="B17" s="83">
        <v>145</v>
      </c>
      <c r="C17" s="83">
        <v>196</v>
      </c>
      <c r="D17" s="83">
        <v>158</v>
      </c>
      <c r="E17" s="83">
        <v>221</v>
      </c>
      <c r="F17" s="83">
        <v>182</v>
      </c>
      <c r="G17" s="83">
        <v>225</v>
      </c>
      <c r="H17" s="83">
        <v>51</v>
      </c>
      <c r="I17" s="83">
        <v>23</v>
      </c>
      <c r="J17" s="83">
        <v>182</v>
      </c>
      <c r="K17" s="83">
        <v>44</v>
      </c>
      <c r="L17" s="83">
        <v>47</v>
      </c>
      <c r="M17" s="83">
        <v>8</v>
      </c>
      <c r="N17" s="83">
        <v>17</v>
      </c>
      <c r="O17" s="83">
        <v>86</v>
      </c>
      <c r="P17" s="83">
        <v>47</v>
      </c>
      <c r="Q17" s="83">
        <v>51</v>
      </c>
      <c r="R17" s="83">
        <v>5</v>
      </c>
      <c r="S17" s="83">
        <f>SUM(B17:R17)</f>
        <v>1688</v>
      </c>
    </row>
    <row r="18" spans="1:19" s="48" customFormat="1" ht="20" customHeight="1" x14ac:dyDescent="0.45">
      <c r="A18" s="32" t="s">
        <v>39</v>
      </c>
      <c r="B18" s="83">
        <v>155</v>
      </c>
      <c r="C18" s="83">
        <v>154</v>
      </c>
      <c r="D18" s="83">
        <v>154</v>
      </c>
      <c r="E18" s="83">
        <v>202</v>
      </c>
      <c r="F18" s="83">
        <v>191</v>
      </c>
      <c r="G18" s="83">
        <v>218</v>
      </c>
      <c r="H18" s="83">
        <v>63</v>
      </c>
      <c r="I18" s="83">
        <v>28</v>
      </c>
      <c r="J18" s="83">
        <v>176</v>
      </c>
      <c r="K18" s="83">
        <v>49</v>
      </c>
      <c r="L18" s="83">
        <v>60</v>
      </c>
      <c r="M18" s="83">
        <v>9</v>
      </c>
      <c r="N18" s="83">
        <v>23</v>
      </c>
      <c r="O18" s="83">
        <v>43</v>
      </c>
      <c r="P18" s="83">
        <v>50</v>
      </c>
      <c r="Q18" s="83">
        <v>34</v>
      </c>
      <c r="R18" s="83">
        <v>2</v>
      </c>
      <c r="S18" s="83">
        <f>SUM(B18:R18)</f>
        <v>1611</v>
      </c>
    </row>
    <row r="19" spans="1:19" s="48" customFormat="1" ht="20" customHeight="1" x14ac:dyDescent="0.45">
      <c r="A19" s="40" t="s">
        <v>37</v>
      </c>
      <c r="B19" s="88">
        <f>SUM(B16:B18)</f>
        <v>459</v>
      </c>
      <c r="C19" s="88">
        <f t="shared" ref="C19:S19" si="4">SUM(C16:C18)</f>
        <v>488</v>
      </c>
      <c r="D19" s="88">
        <f t="shared" si="4"/>
        <v>430</v>
      </c>
      <c r="E19" s="88">
        <f t="shared" si="4"/>
        <v>649</v>
      </c>
      <c r="F19" s="88">
        <f t="shared" si="4"/>
        <v>521</v>
      </c>
      <c r="G19" s="88">
        <f t="shared" si="4"/>
        <v>682</v>
      </c>
      <c r="H19" s="88">
        <f t="shared" si="4"/>
        <v>170</v>
      </c>
      <c r="I19" s="88">
        <f t="shared" si="4"/>
        <v>85</v>
      </c>
      <c r="J19" s="88">
        <f t="shared" si="4"/>
        <v>541</v>
      </c>
      <c r="K19" s="88">
        <f t="shared" si="4"/>
        <v>140</v>
      </c>
      <c r="L19" s="88">
        <f t="shared" si="4"/>
        <v>149</v>
      </c>
      <c r="M19" s="88">
        <f t="shared" si="4"/>
        <v>41</v>
      </c>
      <c r="N19" s="88">
        <f t="shared" si="4"/>
        <v>69</v>
      </c>
      <c r="O19" s="88">
        <f t="shared" si="4"/>
        <v>168</v>
      </c>
      <c r="P19" s="88">
        <f t="shared" si="4"/>
        <v>143</v>
      </c>
      <c r="Q19" s="88">
        <f t="shared" si="4"/>
        <v>124</v>
      </c>
      <c r="R19" s="88">
        <f t="shared" si="4"/>
        <v>7</v>
      </c>
      <c r="S19" s="88">
        <f t="shared" si="4"/>
        <v>4866</v>
      </c>
    </row>
    <row r="20" spans="1:19" s="48" customFormat="1" ht="20" customHeight="1" x14ac:dyDescent="0.45">
      <c r="A20" s="106" t="s">
        <v>38</v>
      </c>
      <c r="B20" s="118">
        <f>SUM(B11,B15,B19)</f>
        <v>2006</v>
      </c>
      <c r="C20" s="118">
        <f t="shared" ref="C20:S20" si="5">SUM(C11,C15,C19)</f>
        <v>1504</v>
      </c>
      <c r="D20" s="118">
        <f t="shared" si="5"/>
        <v>1653</v>
      </c>
      <c r="E20" s="118">
        <f t="shared" si="5"/>
        <v>2782</v>
      </c>
      <c r="F20" s="118">
        <f t="shared" si="5"/>
        <v>2132</v>
      </c>
      <c r="G20" s="118">
        <f t="shared" si="5"/>
        <v>2898</v>
      </c>
      <c r="H20" s="118">
        <f t="shared" si="5"/>
        <v>686</v>
      </c>
      <c r="I20" s="118">
        <f t="shared" si="5"/>
        <v>314</v>
      </c>
      <c r="J20" s="118">
        <f t="shared" si="5"/>
        <v>1951</v>
      </c>
      <c r="K20" s="118">
        <f t="shared" si="5"/>
        <v>617</v>
      </c>
      <c r="L20" s="118">
        <f t="shared" si="5"/>
        <v>614</v>
      </c>
      <c r="M20" s="118">
        <f t="shared" si="5"/>
        <v>234</v>
      </c>
      <c r="N20" s="118">
        <f t="shared" si="5"/>
        <v>271</v>
      </c>
      <c r="O20" s="118">
        <f t="shared" si="5"/>
        <v>857</v>
      </c>
      <c r="P20" s="118">
        <f t="shared" si="5"/>
        <v>483</v>
      </c>
      <c r="Q20" s="118">
        <f t="shared" si="5"/>
        <v>434</v>
      </c>
      <c r="R20" s="118">
        <f t="shared" si="5"/>
        <v>51</v>
      </c>
      <c r="S20" s="118">
        <f t="shared" si="5"/>
        <v>19487</v>
      </c>
    </row>
    <row r="21" spans="1:19" ht="30" customHeight="1" x14ac:dyDescent="0.45">
      <c r="A21" s="117" t="s">
        <v>102</v>
      </c>
      <c r="B21" s="123">
        <f>B20/12</f>
        <v>167.16666666666666</v>
      </c>
      <c r="C21" s="123">
        <f t="shared" ref="C21:S21" si="6">C20/12</f>
        <v>125.33333333333333</v>
      </c>
      <c r="D21" s="123">
        <f t="shared" si="6"/>
        <v>137.75</v>
      </c>
      <c r="E21" s="123">
        <f t="shared" si="6"/>
        <v>231.83333333333334</v>
      </c>
      <c r="F21" s="123">
        <f t="shared" si="6"/>
        <v>177.66666666666666</v>
      </c>
      <c r="G21" s="123">
        <f t="shared" si="6"/>
        <v>241.5</v>
      </c>
      <c r="H21" s="123">
        <f t="shared" si="6"/>
        <v>57.166666666666664</v>
      </c>
      <c r="I21" s="123">
        <f t="shared" si="6"/>
        <v>26.166666666666668</v>
      </c>
      <c r="J21" s="123">
        <f t="shared" si="6"/>
        <v>162.58333333333334</v>
      </c>
      <c r="K21" s="123">
        <f t="shared" si="6"/>
        <v>51.416666666666664</v>
      </c>
      <c r="L21" s="123">
        <f t="shared" si="6"/>
        <v>51.166666666666664</v>
      </c>
      <c r="M21" s="123">
        <f t="shared" si="6"/>
        <v>19.5</v>
      </c>
      <c r="N21" s="123">
        <f t="shared" si="6"/>
        <v>22.583333333333332</v>
      </c>
      <c r="O21" s="123">
        <f t="shared" si="6"/>
        <v>71.416666666666671</v>
      </c>
      <c r="P21" s="123">
        <f t="shared" si="6"/>
        <v>40.25</v>
      </c>
      <c r="Q21" s="123">
        <f t="shared" si="6"/>
        <v>36.166666666666664</v>
      </c>
      <c r="R21" s="123">
        <f t="shared" si="6"/>
        <v>4.25</v>
      </c>
      <c r="S21" s="123">
        <f t="shared" si="6"/>
        <v>1623.9166666666667</v>
      </c>
    </row>
  </sheetData>
  <pageMargins left="0.7" right="0.7" top="0.75" bottom="0.75" header="0.3" footer="0.3"/>
  <pageSetup paperSize="9" scale="9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الطب العام</vt:lpstr>
      <vt:lpstr>التمريض</vt:lpstr>
      <vt:lpstr>اسنان</vt:lpstr>
      <vt:lpstr>المختبرات</vt:lpstr>
      <vt:lpstr>الاشعة</vt:lpstr>
      <vt:lpstr>الاسهالات</vt:lpstr>
      <vt:lpstr>الامراض السارية </vt:lpstr>
      <vt:lpstr>الامومة والطفولة</vt:lpstr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mohadmin</dc:creator>
  <cp:lastModifiedBy>moh2</cp:lastModifiedBy>
  <cp:lastPrinted>2023-01-17T07:32:32Z</cp:lastPrinted>
  <dcterms:created xsi:type="dcterms:W3CDTF">2019-11-18T07:43:46Z</dcterms:created>
  <dcterms:modified xsi:type="dcterms:W3CDTF">2023-03-23T10:24:52Z</dcterms:modified>
</cp:coreProperties>
</file>